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dent Behavior Core UC Davis\Database of normative mouse behavior scores\Files for PDF assembly July 2020\"/>
    </mc:Choice>
  </mc:AlternateContent>
  <xr:revisionPtr revIDLastSave="0" documentId="8_{A9D4F56C-F7A7-47D5-BB72-027590FABE83}" xr6:coauthVersionLast="45" xr6:coauthVersionMax="45" xr10:uidLastSave="{00000000-0000-0000-0000-000000000000}"/>
  <bookViews>
    <workbookView xWindow="4035" yWindow="3540" windowWidth="21495" windowHeight="114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9" i="1" l="1"/>
  <c r="L90" i="1"/>
  <c r="K90" i="1"/>
  <c r="J90" i="1"/>
  <c r="L89" i="1"/>
  <c r="K89" i="1"/>
  <c r="J89" i="1"/>
  <c r="H75" i="1"/>
  <c r="H74" i="1"/>
  <c r="L75" i="1"/>
  <c r="K75" i="1"/>
  <c r="J75" i="1"/>
  <c r="L74" i="1"/>
  <c r="K74" i="1"/>
  <c r="J74" i="1"/>
  <c r="G120" i="1" l="1"/>
  <c r="H120" i="1"/>
  <c r="I120" i="1"/>
  <c r="J120" i="1"/>
  <c r="K120" i="1"/>
  <c r="L120" i="1"/>
  <c r="G121" i="1"/>
  <c r="H121" i="1"/>
  <c r="I121" i="1"/>
  <c r="J121" i="1"/>
  <c r="K121" i="1"/>
  <c r="L121" i="1"/>
  <c r="F121" i="1"/>
  <c r="F120" i="1"/>
  <c r="G89" i="1"/>
  <c r="I89" i="1"/>
  <c r="G90" i="1"/>
  <c r="H90" i="1"/>
  <c r="I90" i="1"/>
  <c r="F90" i="1"/>
  <c r="F89" i="1"/>
  <c r="G28" i="1"/>
  <c r="H28" i="1"/>
  <c r="I28" i="1"/>
  <c r="J28" i="1"/>
  <c r="K28" i="1"/>
  <c r="L28" i="1"/>
  <c r="G29" i="1"/>
  <c r="H29" i="1"/>
  <c r="I29" i="1"/>
  <c r="J29" i="1"/>
  <c r="K29" i="1"/>
  <c r="L29" i="1"/>
  <c r="F29" i="1"/>
  <c r="F28" i="1"/>
  <c r="G15" i="1"/>
  <c r="H15" i="1"/>
  <c r="I15" i="1"/>
  <c r="J15" i="1"/>
  <c r="K15" i="1"/>
  <c r="L15" i="1"/>
  <c r="G16" i="1"/>
  <c r="H16" i="1"/>
  <c r="I16" i="1"/>
  <c r="J16" i="1"/>
  <c r="K16" i="1"/>
  <c r="L16" i="1"/>
  <c r="F16" i="1"/>
  <c r="F15" i="1"/>
  <c r="G74" i="1"/>
  <c r="I74" i="1"/>
  <c r="G75" i="1"/>
  <c r="I75" i="1"/>
  <c r="F75" i="1"/>
  <c r="F74" i="1"/>
  <c r="G48" i="1"/>
  <c r="H48" i="1"/>
  <c r="I48" i="1"/>
  <c r="J48" i="1"/>
  <c r="K48" i="1"/>
  <c r="L48" i="1"/>
  <c r="G49" i="1"/>
  <c r="H49" i="1"/>
  <c r="I49" i="1"/>
  <c r="J49" i="1"/>
  <c r="K49" i="1"/>
  <c r="L49" i="1"/>
  <c r="F49" i="1"/>
  <c r="F48" i="1"/>
  <c r="F62" i="1" l="1"/>
  <c r="G61" i="1"/>
  <c r="I61" i="1"/>
  <c r="I62" i="1"/>
  <c r="G62" i="1"/>
  <c r="L62" i="1"/>
  <c r="J62" i="1"/>
  <c r="F61" i="1"/>
  <c r="H61" i="1"/>
  <c r="K62" i="1"/>
  <c r="J61" i="1"/>
  <c r="H62" i="1"/>
  <c r="L61" i="1"/>
  <c r="K61" i="1"/>
</calcChain>
</file>

<file path=xl/sharedStrings.xml><?xml version="1.0" encoding="utf-8"?>
<sst xmlns="http://schemas.openxmlformats.org/spreadsheetml/2006/main" count="608" uniqueCount="77">
  <si>
    <t>WT</t>
  </si>
  <si>
    <t>M</t>
  </si>
  <si>
    <t>Group</t>
  </si>
  <si>
    <t>Sex</t>
  </si>
  <si>
    <t>Chd8</t>
  </si>
  <si>
    <t>H2KbDb</t>
  </si>
  <si>
    <t>Cntnap2</t>
  </si>
  <si>
    <t>4978 #5 tip</t>
  </si>
  <si>
    <t>4979 #10 none</t>
  </si>
  <si>
    <t>4980 #6 rump</t>
  </si>
  <si>
    <t>4981 #9 none</t>
  </si>
  <si>
    <t>4768 #4 rump</t>
  </si>
  <si>
    <t>4769 #7 tip</t>
  </si>
  <si>
    <t>4831 #4 tip</t>
  </si>
  <si>
    <t>4838 #7 2mark</t>
  </si>
  <si>
    <t>4746 #5 rump</t>
  </si>
  <si>
    <t>4747 #7 tip</t>
  </si>
  <si>
    <t>Fmr1</t>
  </si>
  <si>
    <t>Grin2b</t>
  </si>
  <si>
    <t>Nord 2015</t>
  </si>
  <si>
    <t>McAllister 2016</t>
  </si>
  <si>
    <t>Crawley 2014-2015</t>
  </si>
  <si>
    <t>Mouse</t>
  </si>
  <si>
    <t>Experimenter</t>
  </si>
  <si>
    <t>Project PI</t>
  </si>
  <si>
    <t>Genetic Background</t>
  </si>
  <si>
    <t>Mean</t>
  </si>
  <si>
    <t>Standard Error</t>
  </si>
  <si>
    <t>FVB/Ant</t>
  </si>
  <si>
    <t>C57BL/6J</t>
  </si>
  <si>
    <t>Shank3B</t>
  </si>
  <si>
    <t>C57BL/6N</t>
  </si>
  <si>
    <t>17-3024</t>
  </si>
  <si>
    <t>F</t>
  </si>
  <si>
    <t>17-3025</t>
  </si>
  <si>
    <t>17-3026</t>
  </si>
  <si>
    <t>17-3029</t>
  </si>
  <si>
    <t>17-3039</t>
  </si>
  <si>
    <t>17-3041</t>
  </si>
  <si>
    <t>17-3042</t>
  </si>
  <si>
    <t>17-3043</t>
  </si>
  <si>
    <t>17-3236</t>
  </si>
  <si>
    <t>17-3237</t>
  </si>
  <si>
    <t>17-3256</t>
  </si>
  <si>
    <t>17-3279</t>
  </si>
  <si>
    <t>17-3287</t>
  </si>
  <si>
    <t>17-3005</t>
  </si>
  <si>
    <t>17-3006</t>
  </si>
  <si>
    <t>17-3008</t>
  </si>
  <si>
    <t>17-3032</t>
  </si>
  <si>
    <t>17-3034</t>
  </si>
  <si>
    <t>17-3037</t>
  </si>
  <si>
    <t>17-3239</t>
  </si>
  <si>
    <t>17-3241</t>
  </si>
  <si>
    <t>17-3246</t>
  </si>
  <si>
    <t>17-3248</t>
  </si>
  <si>
    <t>17-3249</t>
  </si>
  <si>
    <t>17-3260</t>
  </si>
  <si>
    <t>17-3262</t>
  </si>
  <si>
    <t>17-3290</t>
  </si>
  <si>
    <t>17-3292</t>
  </si>
  <si>
    <t>Arid1b</t>
  </si>
  <si>
    <t>Petkova</t>
  </si>
  <si>
    <t>Silverman 2018</t>
  </si>
  <si>
    <t>C57B/5NJ</t>
  </si>
  <si>
    <t>Mutation/ treatment</t>
  </si>
  <si>
    <t>Prepulse Inhibition Scores, Mouse Behavior Core, MIND Institute IDDRC, University of California, Davis</t>
  </si>
  <si>
    <t>Franzetti, Pride, Silverman, Crawley, 2020</t>
  </si>
  <si>
    <t>No stimulus</t>
  </si>
  <si>
    <t>Acoustic Startle 110 dB</t>
  </si>
  <si>
    <t>PPI, 74 dB,  % inhibition</t>
  </si>
  <si>
    <t>PPI, 78 dB,  % inhibition</t>
  </si>
  <si>
    <t>PPI, 82 dB,  % inhibition</t>
  </si>
  <si>
    <t>PPI, 86 dB,  % inhibition</t>
  </si>
  <si>
    <t>PPI, 92 dB,  % inhibition</t>
  </si>
  <si>
    <t>C57BL/6J.C57BL/6N</t>
  </si>
  <si>
    <t>Chenaux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</si>
</sst>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AD07E3"/>
        <bgColor indexed="64"/>
      </patternFill>
    </fill>
    <fill>
      <patternFill patternType="solid">
        <fgColor rgb="FFFFA0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5">
    <xf numFmtId="0" fontId="0" fillId="0" borderId="0" xfId="0"/>
    <xf numFmtId="0" fontId="20" fillId="0" borderId="11" xfId="0" applyFont="1" applyBorder="1" applyAlignment="1">
      <alignment horizontal="center"/>
    </xf>
    <xf numFmtId="2" fontId="20" fillId="0" borderId="11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2" fontId="20" fillId="0" borderId="13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0" xfId="0" applyFont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4" fontId="20" fillId="0" borderId="11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14" fontId="20" fillId="0" borderId="14" xfId="0" applyNumberFormat="1" applyFont="1" applyBorder="1" applyAlignment="1">
      <alignment horizontal="center"/>
    </xf>
    <xf numFmtId="14" fontId="20" fillId="0" borderId="13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14" fontId="20" fillId="0" borderId="19" xfId="0" applyNumberFormat="1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2" fontId="20" fillId="0" borderId="14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2" fontId="20" fillId="0" borderId="11" xfId="0" applyNumberFormat="1" applyFont="1" applyFill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2" xfId="0" applyFont="1" applyBorder="1" applyAlignment="1">
      <alignment horizontal="center" wrapText="1"/>
    </xf>
    <xf numFmtId="0" fontId="20" fillId="0" borderId="23" xfId="0" applyFont="1" applyBorder="1" applyAlignment="1">
      <alignment horizontal="center" wrapText="1"/>
    </xf>
    <xf numFmtId="0" fontId="20" fillId="38" borderId="15" xfId="0" applyFont="1" applyFill="1" applyBorder="1" applyAlignment="1">
      <alignment horizontal="center"/>
    </xf>
    <xf numFmtId="0" fontId="20" fillId="37" borderId="15" xfId="0" applyFont="1" applyFill="1" applyBorder="1" applyAlignment="1">
      <alignment horizontal="center"/>
    </xf>
    <xf numFmtId="0" fontId="20" fillId="34" borderId="15" xfId="0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6" borderId="15" xfId="0" applyFont="1" applyFill="1" applyBorder="1" applyAlignment="1">
      <alignment horizontal="center"/>
    </xf>
    <xf numFmtId="0" fontId="20" fillId="35" borderId="15" xfId="0" applyFont="1" applyFill="1" applyBorder="1" applyAlignment="1">
      <alignment horizontal="center"/>
    </xf>
    <xf numFmtId="2" fontId="19" fillId="0" borderId="10" xfId="6" applyNumberFormat="1" applyFont="1" applyFill="1" applyBorder="1" applyAlignment="1">
      <alignment horizontal="center"/>
    </xf>
    <xf numFmtId="2" fontId="19" fillId="0" borderId="11" xfId="6" applyNumberFormat="1" applyFont="1" applyFill="1" applyBorder="1" applyAlignment="1">
      <alignment horizontal="center"/>
    </xf>
    <xf numFmtId="2" fontId="19" fillId="0" borderId="12" xfId="6" applyNumberFormat="1" applyFont="1" applyFill="1" applyBorder="1" applyAlignment="1">
      <alignment horizontal="center"/>
    </xf>
    <xf numFmtId="2" fontId="19" fillId="0" borderId="13" xfId="6" applyNumberFormat="1" applyFont="1" applyFill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6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tabSelected="1" zoomScaleNormal="100" workbookViewId="0">
      <pane ySplit="2" topLeftCell="A32" activePane="bottomLeft" state="frozen"/>
      <selection pane="bottomLeft" activeCell="M47" sqref="M47"/>
    </sheetView>
  </sheetViews>
  <sheetFormatPr defaultColWidth="9" defaultRowHeight="14.25" x14ac:dyDescent="0.2"/>
  <cols>
    <col min="1" max="1" width="16.28515625" style="6" customWidth="1"/>
    <col min="2" max="2" width="12" style="6" bestFit="1" customWidth="1"/>
    <col min="3" max="3" width="13.5703125" style="6" customWidth="1"/>
    <col min="4" max="4" width="24.28515625" style="6" customWidth="1"/>
    <col min="5" max="5" width="8.5703125" style="6" customWidth="1"/>
    <col min="6" max="6" width="13.7109375" style="6" customWidth="1"/>
    <col min="7" max="7" width="14.42578125" style="6" customWidth="1"/>
    <col min="8" max="8" width="12" style="6" customWidth="1"/>
    <col min="9" max="12" width="12.85546875" style="6" customWidth="1"/>
    <col min="13" max="13" width="15.7109375" style="6" customWidth="1"/>
    <col min="14" max="14" width="22.5703125" style="6" customWidth="1"/>
    <col min="15" max="16384" width="9" style="6"/>
  </cols>
  <sheetData>
    <row r="1" spans="1:14" ht="21" thickBot="1" x14ac:dyDescent="0.35">
      <c r="A1" s="41" t="s">
        <v>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14" ht="32.65" customHeight="1" thickBot="1" x14ac:dyDescent="0.25">
      <c r="A2" s="27" t="s">
        <v>22</v>
      </c>
      <c r="B2" s="28" t="s">
        <v>3</v>
      </c>
      <c r="C2" s="29" t="s">
        <v>65</v>
      </c>
      <c r="D2" s="29" t="s">
        <v>25</v>
      </c>
      <c r="E2" s="29" t="s">
        <v>2</v>
      </c>
      <c r="F2" s="29" t="s">
        <v>68</v>
      </c>
      <c r="G2" s="29" t="s">
        <v>69</v>
      </c>
      <c r="H2" s="29" t="s">
        <v>70</v>
      </c>
      <c r="I2" s="29" t="s">
        <v>71</v>
      </c>
      <c r="J2" s="29" t="s">
        <v>72</v>
      </c>
      <c r="K2" s="29" t="s">
        <v>73</v>
      </c>
      <c r="L2" s="29" t="s">
        <v>74</v>
      </c>
      <c r="M2" s="29" t="s">
        <v>23</v>
      </c>
      <c r="N2" s="30" t="s">
        <v>24</v>
      </c>
    </row>
    <row r="3" spans="1:14" x14ac:dyDescent="0.2">
      <c r="A3" s="15" t="s">
        <v>7</v>
      </c>
      <c r="B3" s="5" t="s">
        <v>1</v>
      </c>
      <c r="C3" s="5" t="s">
        <v>17</v>
      </c>
      <c r="D3" s="5" t="s">
        <v>28</v>
      </c>
      <c r="E3" s="5" t="s">
        <v>0</v>
      </c>
      <c r="F3" s="5">
        <v>21.833333333333332</v>
      </c>
      <c r="G3" s="5">
        <v>257</v>
      </c>
      <c r="H3" s="5">
        <v>61.738002594033723</v>
      </c>
      <c r="I3" s="5">
        <v>38.333333333333336</v>
      </c>
      <c r="J3" s="5">
        <v>85.084306095979244</v>
      </c>
      <c r="K3" s="5">
        <v>24.5</v>
      </c>
      <c r="L3" s="5">
        <v>90.466926070038909</v>
      </c>
      <c r="M3" s="16"/>
      <c r="N3" s="11" t="s">
        <v>21</v>
      </c>
    </row>
    <row r="4" spans="1:14" x14ac:dyDescent="0.2">
      <c r="A4" s="13" t="s">
        <v>8</v>
      </c>
      <c r="B4" s="1" t="s">
        <v>1</v>
      </c>
      <c r="C4" s="1" t="s">
        <v>17</v>
      </c>
      <c r="D4" s="1" t="s">
        <v>28</v>
      </c>
      <c r="E4" s="1" t="s">
        <v>0</v>
      </c>
      <c r="F4" s="1">
        <v>17.333333333333332</v>
      </c>
      <c r="G4" s="1">
        <v>326.16666666666669</v>
      </c>
      <c r="H4" s="1">
        <v>66.530403679100658</v>
      </c>
      <c r="I4" s="1">
        <v>42.333333333333336</v>
      </c>
      <c r="J4" s="1">
        <v>87.020950434338275</v>
      </c>
      <c r="K4" s="1">
        <v>30.833333333333332</v>
      </c>
      <c r="L4" s="1">
        <v>90.546755237608579</v>
      </c>
      <c r="M4" s="14"/>
      <c r="N4" s="12" t="s">
        <v>21</v>
      </c>
    </row>
    <row r="5" spans="1:14" x14ac:dyDescent="0.2">
      <c r="A5" s="13" t="s">
        <v>9</v>
      </c>
      <c r="B5" s="1" t="s">
        <v>1</v>
      </c>
      <c r="C5" s="1" t="s">
        <v>17</v>
      </c>
      <c r="D5" s="1" t="s">
        <v>28</v>
      </c>
      <c r="E5" s="1" t="s">
        <v>0</v>
      </c>
      <c r="F5" s="1">
        <v>14.833333333333334</v>
      </c>
      <c r="G5" s="1">
        <v>186.33333333333334</v>
      </c>
      <c r="H5" s="1">
        <v>76.92307692307692</v>
      </c>
      <c r="I5" s="1">
        <v>21.333333333333332</v>
      </c>
      <c r="J5" s="1">
        <v>88.550983899821105</v>
      </c>
      <c r="K5" s="1">
        <v>20.666666666666668</v>
      </c>
      <c r="L5" s="1">
        <v>88.908765652951701</v>
      </c>
      <c r="M5" s="14"/>
      <c r="N5" s="12" t="s">
        <v>21</v>
      </c>
    </row>
    <row r="6" spans="1:14" x14ac:dyDescent="0.2">
      <c r="A6" s="13" t="s">
        <v>10</v>
      </c>
      <c r="B6" s="1" t="s">
        <v>1</v>
      </c>
      <c r="C6" s="1" t="s">
        <v>17</v>
      </c>
      <c r="D6" s="1" t="s">
        <v>28</v>
      </c>
      <c r="E6" s="1" t="s">
        <v>0</v>
      </c>
      <c r="F6" s="1">
        <v>15</v>
      </c>
      <c r="G6" s="1">
        <v>271</v>
      </c>
      <c r="H6" s="1">
        <v>64.575645756457561</v>
      </c>
      <c r="I6" s="1">
        <v>35.833333333333336</v>
      </c>
      <c r="J6" s="1">
        <v>86.777367773677739</v>
      </c>
      <c r="K6" s="1">
        <v>17.333333333333332</v>
      </c>
      <c r="L6" s="1">
        <v>93.603936039360391</v>
      </c>
      <c r="M6" s="14"/>
      <c r="N6" s="12" t="s">
        <v>21</v>
      </c>
    </row>
    <row r="7" spans="1:14" x14ac:dyDescent="0.2">
      <c r="A7" s="13" t="s">
        <v>11</v>
      </c>
      <c r="B7" s="1" t="s">
        <v>1</v>
      </c>
      <c r="C7" s="1" t="s">
        <v>17</v>
      </c>
      <c r="D7" s="1" t="s">
        <v>28</v>
      </c>
      <c r="E7" s="1" t="s">
        <v>0</v>
      </c>
      <c r="F7" s="1">
        <v>13.166666666666666</v>
      </c>
      <c r="G7" s="1">
        <v>344.33333333333331</v>
      </c>
      <c r="H7" s="1">
        <v>51.113262342691186</v>
      </c>
      <c r="I7" s="1">
        <v>87.333333333333329</v>
      </c>
      <c r="J7" s="1">
        <v>74.636979670861564</v>
      </c>
      <c r="K7" s="1">
        <v>27.833333333333332</v>
      </c>
      <c r="L7" s="1">
        <v>91.916747337850921</v>
      </c>
      <c r="M7" s="14"/>
      <c r="N7" s="12" t="s">
        <v>21</v>
      </c>
    </row>
    <row r="8" spans="1:14" x14ac:dyDescent="0.2">
      <c r="A8" s="13" t="s">
        <v>12</v>
      </c>
      <c r="B8" s="1" t="s">
        <v>1</v>
      </c>
      <c r="C8" s="1" t="s">
        <v>17</v>
      </c>
      <c r="D8" s="1" t="s">
        <v>28</v>
      </c>
      <c r="E8" s="1" t="s">
        <v>0</v>
      </c>
      <c r="F8" s="1">
        <v>19.833333333333332</v>
      </c>
      <c r="G8" s="1">
        <v>165.83333333333334</v>
      </c>
      <c r="H8" s="1">
        <v>59.698492462311563</v>
      </c>
      <c r="I8" s="1">
        <v>15</v>
      </c>
      <c r="J8" s="1">
        <v>90.954773869346738</v>
      </c>
      <c r="K8" s="1">
        <v>17.333333333333332</v>
      </c>
      <c r="L8" s="1">
        <v>89.547738693467338</v>
      </c>
      <c r="M8" s="14"/>
      <c r="N8" s="12" t="s">
        <v>21</v>
      </c>
    </row>
    <row r="9" spans="1:14" x14ac:dyDescent="0.2">
      <c r="A9" s="13" t="s">
        <v>13</v>
      </c>
      <c r="B9" s="1" t="s">
        <v>1</v>
      </c>
      <c r="C9" s="1" t="s">
        <v>17</v>
      </c>
      <c r="D9" s="1" t="s">
        <v>28</v>
      </c>
      <c r="E9" s="1" t="s">
        <v>0</v>
      </c>
      <c r="F9" s="1">
        <v>18.166666666666668</v>
      </c>
      <c r="G9" s="1">
        <v>453.33333333333331</v>
      </c>
      <c r="H9" s="1">
        <v>71.617647058823536</v>
      </c>
      <c r="I9" s="1">
        <v>36.5</v>
      </c>
      <c r="J9" s="1">
        <v>91.94852941176471</v>
      </c>
      <c r="K9" s="1">
        <v>21.333333333333332</v>
      </c>
      <c r="L9" s="1">
        <v>95.294117647058826</v>
      </c>
      <c r="M9" s="14"/>
      <c r="N9" s="12" t="s">
        <v>21</v>
      </c>
    </row>
    <row r="10" spans="1:14" x14ac:dyDescent="0.2">
      <c r="A10" s="13" t="s">
        <v>14</v>
      </c>
      <c r="B10" s="1" t="s">
        <v>1</v>
      </c>
      <c r="C10" s="1" t="s">
        <v>17</v>
      </c>
      <c r="D10" s="1" t="s">
        <v>28</v>
      </c>
      <c r="E10" s="1" t="s">
        <v>0</v>
      </c>
      <c r="F10" s="1">
        <v>12.333333333333334</v>
      </c>
      <c r="G10" s="1">
        <v>188</v>
      </c>
      <c r="H10" s="1">
        <v>87.854609929078009</v>
      </c>
      <c r="I10" s="1">
        <v>17.333333333333332</v>
      </c>
      <c r="J10" s="1">
        <v>90.780141843971634</v>
      </c>
      <c r="K10" s="1">
        <v>15.833333333333334</v>
      </c>
      <c r="L10" s="1">
        <v>91.578014184397162</v>
      </c>
      <c r="M10" s="14"/>
      <c r="N10" s="12" t="s">
        <v>21</v>
      </c>
    </row>
    <row r="11" spans="1:14" x14ac:dyDescent="0.2">
      <c r="A11" s="13" t="s">
        <v>15</v>
      </c>
      <c r="B11" s="1" t="s">
        <v>1</v>
      </c>
      <c r="C11" s="1" t="s">
        <v>17</v>
      </c>
      <c r="D11" s="1" t="s">
        <v>28</v>
      </c>
      <c r="E11" s="1" t="s">
        <v>0</v>
      </c>
      <c r="F11" s="1">
        <v>12.5</v>
      </c>
      <c r="G11" s="1">
        <v>376</v>
      </c>
      <c r="H11" s="1">
        <v>74.423758865248232</v>
      </c>
      <c r="I11" s="1">
        <v>44.166666666666664</v>
      </c>
      <c r="J11" s="1">
        <v>88.253546099290787</v>
      </c>
      <c r="K11" s="1">
        <v>22.833333333333332</v>
      </c>
      <c r="L11" s="1">
        <v>93.927304964539005</v>
      </c>
      <c r="M11" s="14"/>
      <c r="N11" s="12" t="s">
        <v>21</v>
      </c>
    </row>
    <row r="12" spans="1:14" x14ac:dyDescent="0.2">
      <c r="A12" s="13" t="s">
        <v>16</v>
      </c>
      <c r="B12" s="1" t="s">
        <v>1</v>
      </c>
      <c r="C12" s="1" t="s">
        <v>17</v>
      </c>
      <c r="D12" s="1" t="s">
        <v>28</v>
      </c>
      <c r="E12" s="1" t="s">
        <v>0</v>
      </c>
      <c r="F12" s="1">
        <v>15.833333333333334</v>
      </c>
      <c r="G12" s="1">
        <v>495.66666666666669</v>
      </c>
      <c r="H12" s="1">
        <v>87.054472091459317</v>
      </c>
      <c r="I12" s="1">
        <v>45.5</v>
      </c>
      <c r="J12" s="1">
        <v>90.820443846671154</v>
      </c>
      <c r="K12" s="1">
        <v>32.666666666666664</v>
      </c>
      <c r="L12" s="1">
        <v>93.409549428379293</v>
      </c>
      <c r="M12" s="14"/>
      <c r="N12" s="12" t="s">
        <v>21</v>
      </c>
    </row>
    <row r="13" spans="1:14" x14ac:dyDescent="0.2">
      <c r="A13" s="18">
        <v>648</v>
      </c>
      <c r="B13" s="1" t="s">
        <v>1</v>
      </c>
      <c r="C13" s="1" t="s">
        <v>17</v>
      </c>
      <c r="D13" s="1" t="s">
        <v>28</v>
      </c>
      <c r="E13" s="1" t="s">
        <v>0</v>
      </c>
      <c r="F13" s="1">
        <v>15.666666666666666</v>
      </c>
      <c r="G13" s="1">
        <v>362.16666666666669</v>
      </c>
      <c r="H13" s="1">
        <v>57.708237459733091</v>
      </c>
      <c r="I13" s="1">
        <v>55.333333333333336</v>
      </c>
      <c r="J13" s="1">
        <v>84.721583064887255</v>
      </c>
      <c r="K13" s="1">
        <v>23.833333333333332</v>
      </c>
      <c r="L13" s="1">
        <v>93.419236079153251</v>
      </c>
      <c r="M13" s="14"/>
      <c r="N13" s="12" t="s">
        <v>21</v>
      </c>
    </row>
    <row r="14" spans="1:14" x14ac:dyDescent="0.2">
      <c r="A14" s="18">
        <v>652</v>
      </c>
      <c r="B14" s="1" t="s">
        <v>1</v>
      </c>
      <c r="C14" s="1" t="s">
        <v>17</v>
      </c>
      <c r="D14" s="1" t="s">
        <v>28</v>
      </c>
      <c r="E14" s="1" t="s">
        <v>0</v>
      </c>
      <c r="F14" s="1">
        <v>12.5</v>
      </c>
      <c r="G14" s="1">
        <v>285.5</v>
      </c>
      <c r="H14" s="1">
        <v>57.209573847051956</v>
      </c>
      <c r="I14" s="1">
        <v>78.166666666666671</v>
      </c>
      <c r="J14" s="1">
        <v>72.621132516053706</v>
      </c>
      <c r="K14" s="1">
        <v>28.5</v>
      </c>
      <c r="L14" s="1">
        <v>90.017513134851143</v>
      </c>
      <c r="M14" s="14"/>
      <c r="N14" s="12" t="s">
        <v>21</v>
      </c>
    </row>
    <row r="15" spans="1:14" ht="15" thickBot="1" x14ac:dyDescent="0.25">
      <c r="A15" s="37" t="s">
        <v>26</v>
      </c>
      <c r="B15" s="38"/>
      <c r="C15" s="38"/>
      <c r="D15" s="1"/>
      <c r="E15" s="2"/>
      <c r="F15" s="1">
        <f t="shared" ref="F15:L15" si="0">AVERAGE(F3:F14)</f>
        <v>15.75</v>
      </c>
      <c r="G15" s="1">
        <f t="shared" si="0"/>
        <v>309.27777777777777</v>
      </c>
      <c r="H15" s="1">
        <f t="shared" si="0"/>
        <v>68.037265250755482</v>
      </c>
      <c r="I15" s="1">
        <f t="shared" si="0"/>
        <v>43.097222222222221</v>
      </c>
      <c r="J15" s="1">
        <f t="shared" si="0"/>
        <v>86.014228210555316</v>
      </c>
      <c r="K15" s="1">
        <f t="shared" si="0"/>
        <v>23.625</v>
      </c>
      <c r="L15" s="1">
        <f t="shared" si="0"/>
        <v>91.886383705804704</v>
      </c>
      <c r="M15" s="14"/>
      <c r="N15" s="12"/>
    </row>
    <row r="16" spans="1:14" ht="15" thickBot="1" x14ac:dyDescent="0.25">
      <c r="A16" s="39" t="s">
        <v>27</v>
      </c>
      <c r="B16" s="40"/>
      <c r="C16" s="40"/>
      <c r="D16" s="3"/>
      <c r="E16" s="4"/>
      <c r="F16" s="3">
        <f t="shared" ref="F16:L16" si="1">STDEV(F3:F14)/SQRT(12)</f>
        <v>0.88299021351978535</v>
      </c>
      <c r="G16" s="3">
        <f t="shared" si="1"/>
        <v>30.078120322087809</v>
      </c>
      <c r="H16" s="3">
        <f t="shared" si="1"/>
        <v>3.3942512266239122</v>
      </c>
      <c r="I16" s="3">
        <f t="shared" si="1"/>
        <v>6.3899798695210634</v>
      </c>
      <c r="J16" s="3">
        <f t="shared" si="1"/>
        <v>1.8045325772386156</v>
      </c>
      <c r="K16" s="3">
        <f t="shared" si="1"/>
        <v>1.5823528330355026</v>
      </c>
      <c r="L16" s="3">
        <f t="shared" si="1"/>
        <v>0.58472534041789259</v>
      </c>
      <c r="M16" s="17"/>
      <c r="N16" s="36"/>
    </row>
    <row r="17" spans="1:14" ht="15" thickBot="1" x14ac:dyDescent="0.25"/>
    <row r="18" spans="1:14" x14ac:dyDescent="0.2">
      <c r="A18" s="15">
        <v>11728</v>
      </c>
      <c r="B18" s="5" t="s">
        <v>1</v>
      </c>
      <c r="C18" s="5" t="s">
        <v>18</v>
      </c>
      <c r="D18" s="5" t="s">
        <v>29</v>
      </c>
      <c r="E18" s="5" t="s">
        <v>0</v>
      </c>
      <c r="F18" s="5">
        <v>23</v>
      </c>
      <c r="G18" s="5">
        <v>608.5</v>
      </c>
      <c r="H18" s="5">
        <v>-5.0123253903040279</v>
      </c>
      <c r="I18" s="5">
        <v>-5.121884415228692</v>
      </c>
      <c r="J18" s="5">
        <v>12.133662010408102</v>
      </c>
      <c r="K18" s="5">
        <v>33.662010408107363</v>
      </c>
      <c r="L18" s="5">
        <v>52.78006025746371</v>
      </c>
      <c r="M18" s="16"/>
      <c r="N18" s="11" t="s">
        <v>21</v>
      </c>
    </row>
    <row r="19" spans="1:14" x14ac:dyDescent="0.2">
      <c r="A19" s="13">
        <v>11735</v>
      </c>
      <c r="B19" s="1" t="s">
        <v>1</v>
      </c>
      <c r="C19" s="1" t="s">
        <v>18</v>
      </c>
      <c r="D19" s="1" t="s">
        <v>29</v>
      </c>
      <c r="E19" s="1" t="s">
        <v>0</v>
      </c>
      <c r="F19" s="1">
        <v>30.166666666666668</v>
      </c>
      <c r="G19" s="1">
        <v>896.83333333333337</v>
      </c>
      <c r="H19" s="1">
        <v>-17.245865080839991</v>
      </c>
      <c r="I19" s="1">
        <v>16.1679985132875</v>
      </c>
      <c r="J19" s="1">
        <v>44.471287864709161</v>
      </c>
      <c r="K19" s="1">
        <v>52.796877903735364</v>
      </c>
      <c r="L19" s="1">
        <v>72.347147370377257</v>
      </c>
      <c r="M19" s="14"/>
      <c r="N19" s="12" t="s">
        <v>21</v>
      </c>
    </row>
    <row r="20" spans="1:14" x14ac:dyDescent="0.2">
      <c r="A20" s="13">
        <v>11737</v>
      </c>
      <c r="B20" s="1" t="s">
        <v>1</v>
      </c>
      <c r="C20" s="1" t="s">
        <v>18</v>
      </c>
      <c r="D20" s="1" t="s">
        <v>29</v>
      </c>
      <c r="E20" s="1" t="s">
        <v>0</v>
      </c>
      <c r="F20" s="1">
        <v>14.166666666666666</v>
      </c>
      <c r="G20" s="1">
        <v>857.83333333333337</v>
      </c>
      <c r="H20" s="1">
        <v>7.4995142801632113</v>
      </c>
      <c r="I20" s="1">
        <v>22.576258014377316</v>
      </c>
      <c r="J20" s="1">
        <v>59.199533708956679</v>
      </c>
      <c r="K20" s="1">
        <v>73.926559160676121</v>
      </c>
      <c r="L20" s="1">
        <v>86.341558189236451</v>
      </c>
      <c r="M20" s="14"/>
      <c r="N20" s="12" t="s">
        <v>21</v>
      </c>
    </row>
    <row r="21" spans="1:14" x14ac:dyDescent="0.2">
      <c r="A21" s="13">
        <v>11738</v>
      </c>
      <c r="B21" s="1" t="s">
        <v>1</v>
      </c>
      <c r="C21" s="1" t="s">
        <v>18</v>
      </c>
      <c r="D21" s="1" t="s">
        <v>29</v>
      </c>
      <c r="E21" s="1" t="s">
        <v>0</v>
      </c>
      <c r="F21" s="1">
        <v>15.833333333333334</v>
      </c>
      <c r="G21" s="1">
        <v>740.66666666666663</v>
      </c>
      <c r="H21" s="1">
        <v>-0.54005400540053472</v>
      </c>
      <c r="I21" s="1">
        <v>11.97119711971196</v>
      </c>
      <c r="J21" s="1">
        <v>18.046804680468043</v>
      </c>
      <c r="K21" s="1">
        <v>26.057605760576067</v>
      </c>
      <c r="L21" s="1">
        <v>50.022502250225017</v>
      </c>
      <c r="M21" s="14"/>
      <c r="N21" s="12" t="s">
        <v>21</v>
      </c>
    </row>
    <row r="22" spans="1:14" x14ac:dyDescent="0.2">
      <c r="A22" s="13">
        <v>11843</v>
      </c>
      <c r="B22" s="1" t="s">
        <v>1</v>
      </c>
      <c r="C22" s="1" t="s">
        <v>18</v>
      </c>
      <c r="D22" s="1" t="s">
        <v>29</v>
      </c>
      <c r="E22" s="1" t="s">
        <v>0</v>
      </c>
      <c r="F22" s="1">
        <v>18.333333333333332</v>
      </c>
      <c r="G22" s="1">
        <v>886</v>
      </c>
      <c r="H22" s="1">
        <v>-0.2069224981188853</v>
      </c>
      <c r="I22" s="1">
        <v>8.1640331075996926</v>
      </c>
      <c r="J22" s="1">
        <v>23.946576373212935</v>
      </c>
      <c r="K22" s="1">
        <v>36.249059443190369</v>
      </c>
      <c r="L22" s="1">
        <v>53.987960872836716</v>
      </c>
      <c r="M22" s="14"/>
      <c r="N22" s="12" t="s">
        <v>21</v>
      </c>
    </row>
    <row r="23" spans="1:14" x14ac:dyDescent="0.2">
      <c r="A23" s="13">
        <v>11844</v>
      </c>
      <c r="B23" s="1" t="s">
        <v>1</v>
      </c>
      <c r="C23" s="1" t="s">
        <v>18</v>
      </c>
      <c r="D23" s="1" t="s">
        <v>29</v>
      </c>
      <c r="E23" s="1" t="s">
        <v>0</v>
      </c>
      <c r="F23" s="1">
        <v>22.833333333333332</v>
      </c>
      <c r="G23" s="1">
        <v>174.16666666666666</v>
      </c>
      <c r="H23" s="1">
        <v>-49.473684210526301</v>
      </c>
      <c r="I23" s="1">
        <v>-9.8564593301435366</v>
      </c>
      <c r="J23" s="1">
        <v>54.162679425837325</v>
      </c>
      <c r="K23" s="1">
        <v>68.612440191387563</v>
      </c>
      <c r="L23" s="1">
        <v>81.818181818181813</v>
      </c>
      <c r="M23" s="14"/>
      <c r="N23" s="12" t="s">
        <v>21</v>
      </c>
    </row>
    <row r="24" spans="1:14" x14ac:dyDescent="0.2">
      <c r="A24" s="13">
        <v>11845</v>
      </c>
      <c r="B24" s="1" t="s">
        <v>1</v>
      </c>
      <c r="C24" s="1" t="s">
        <v>18</v>
      </c>
      <c r="D24" s="1" t="s">
        <v>29</v>
      </c>
      <c r="E24" s="1" t="s">
        <v>0</v>
      </c>
      <c r="F24" s="1">
        <v>21.5</v>
      </c>
      <c r="G24" s="1">
        <v>587.66666666666663</v>
      </c>
      <c r="H24" s="1">
        <v>27.027793533749289</v>
      </c>
      <c r="I24" s="1">
        <v>20.504821327283025</v>
      </c>
      <c r="J24" s="1">
        <v>54.821327283040269</v>
      </c>
      <c r="K24" s="1">
        <v>70.958593306863293</v>
      </c>
      <c r="L24" s="1">
        <v>86.840612592172434</v>
      </c>
      <c r="M24" s="14"/>
      <c r="N24" s="12" t="s">
        <v>21</v>
      </c>
    </row>
    <row r="25" spans="1:14" x14ac:dyDescent="0.2">
      <c r="A25" s="13">
        <v>11853</v>
      </c>
      <c r="B25" s="1" t="s">
        <v>1</v>
      </c>
      <c r="C25" s="1" t="s">
        <v>18</v>
      </c>
      <c r="D25" s="1" t="s">
        <v>29</v>
      </c>
      <c r="E25" s="1" t="s">
        <v>0</v>
      </c>
      <c r="F25" s="1">
        <v>23.833333333333332</v>
      </c>
      <c r="G25" s="1">
        <v>778.66666666666663</v>
      </c>
      <c r="H25" s="1">
        <v>18.065068493150676</v>
      </c>
      <c r="I25" s="1">
        <v>56.121575342465754</v>
      </c>
      <c r="J25" s="1">
        <v>71.682363013698634</v>
      </c>
      <c r="K25" s="1">
        <v>84.524828767123282</v>
      </c>
      <c r="L25" s="1">
        <v>75.577910958904113</v>
      </c>
      <c r="M25" s="14"/>
      <c r="N25" s="12" t="s">
        <v>21</v>
      </c>
    </row>
    <row r="26" spans="1:14" x14ac:dyDescent="0.2">
      <c r="A26" s="13">
        <v>11855</v>
      </c>
      <c r="B26" s="1" t="s">
        <v>1</v>
      </c>
      <c r="C26" s="1" t="s">
        <v>18</v>
      </c>
      <c r="D26" s="1" t="s">
        <v>29</v>
      </c>
      <c r="E26" s="1" t="s">
        <v>0</v>
      </c>
      <c r="F26" s="1">
        <v>26.166666666666668</v>
      </c>
      <c r="G26" s="1">
        <v>1138.6666666666667</v>
      </c>
      <c r="H26" s="1">
        <v>5.2985948477751776</v>
      </c>
      <c r="I26" s="1">
        <v>30.825526932084315</v>
      </c>
      <c r="J26" s="1">
        <v>65.676229508196727</v>
      </c>
      <c r="K26" s="1">
        <v>79.566744730679162</v>
      </c>
      <c r="L26" s="1">
        <v>84.411592505854799</v>
      </c>
      <c r="M26" s="14"/>
      <c r="N26" s="12" t="s">
        <v>21</v>
      </c>
    </row>
    <row r="27" spans="1:14" x14ac:dyDescent="0.2">
      <c r="A27" s="13">
        <v>11856</v>
      </c>
      <c r="B27" s="1" t="s">
        <v>1</v>
      </c>
      <c r="C27" s="1" t="s">
        <v>18</v>
      </c>
      <c r="D27" s="1" t="s">
        <v>29</v>
      </c>
      <c r="E27" s="1" t="s">
        <v>0</v>
      </c>
      <c r="F27" s="1">
        <v>18</v>
      </c>
      <c r="G27" s="1">
        <v>796</v>
      </c>
      <c r="H27" s="1">
        <v>-18.5929648241206</v>
      </c>
      <c r="I27" s="1">
        <v>16.980737018425458</v>
      </c>
      <c r="J27" s="1">
        <v>21.273031825795655</v>
      </c>
      <c r="K27" s="1">
        <v>55.653266331658294</v>
      </c>
      <c r="L27" s="1">
        <v>63.525963149078727</v>
      </c>
      <c r="M27" s="14"/>
      <c r="N27" s="12" t="s">
        <v>21</v>
      </c>
    </row>
    <row r="28" spans="1:14" ht="15" thickBot="1" x14ac:dyDescent="0.25">
      <c r="A28" s="37" t="s">
        <v>26</v>
      </c>
      <c r="B28" s="38"/>
      <c r="C28" s="38"/>
      <c r="D28" s="1"/>
      <c r="E28" s="2"/>
      <c r="F28" s="1">
        <f>AVERAGE(F18:F27)</f>
        <v>21.383333333333333</v>
      </c>
      <c r="G28" s="1">
        <f t="shared" ref="G28:L28" si="2">AVERAGE(G18:G27)</f>
        <v>746.50000000000011</v>
      </c>
      <c r="H28" s="1">
        <f t="shared" si="2"/>
        <v>-3.3180844854471987</v>
      </c>
      <c r="I28" s="1">
        <f t="shared" si="2"/>
        <v>16.833380362986279</v>
      </c>
      <c r="J28" s="1">
        <f t="shared" si="2"/>
        <v>42.541349569432363</v>
      </c>
      <c r="K28" s="1">
        <f t="shared" si="2"/>
        <v>58.200798600399686</v>
      </c>
      <c r="L28" s="1">
        <f t="shared" si="2"/>
        <v>70.76534899643309</v>
      </c>
      <c r="M28" s="14"/>
      <c r="N28" s="12"/>
    </row>
    <row r="29" spans="1:14" ht="15" thickBot="1" x14ac:dyDescent="0.25">
      <c r="A29" s="39" t="s">
        <v>27</v>
      </c>
      <c r="B29" s="40"/>
      <c r="C29" s="40"/>
      <c r="D29" s="3"/>
      <c r="E29" s="4"/>
      <c r="F29" s="3">
        <f>STDEV(F18:F27)/SQRT(10)</f>
        <v>1.5434149246491162</v>
      </c>
      <c r="G29" s="3">
        <f t="shared" ref="G29:L29" si="3">STDEV(G18:G27)/SQRT(10)</f>
        <v>80.526504340090128</v>
      </c>
      <c r="H29" s="3">
        <f t="shared" si="3"/>
        <v>6.7882994204950897</v>
      </c>
      <c r="I29" s="3">
        <f t="shared" si="3"/>
        <v>5.8494506882383064</v>
      </c>
      <c r="J29" s="3">
        <f t="shared" si="3"/>
        <v>6.8913886498825905</v>
      </c>
      <c r="K29" s="3">
        <f t="shared" si="3"/>
        <v>6.5156473826198997</v>
      </c>
      <c r="L29" s="3">
        <f t="shared" si="3"/>
        <v>4.6220559018571583</v>
      </c>
      <c r="M29" s="17"/>
      <c r="N29" s="35"/>
    </row>
    <row r="30" spans="1:14" ht="15" thickBot="1" x14ac:dyDescent="0.25"/>
    <row r="31" spans="1:14" x14ac:dyDescent="0.2">
      <c r="A31" s="15">
        <v>1</v>
      </c>
      <c r="B31" s="5" t="s">
        <v>1</v>
      </c>
      <c r="C31" s="5" t="s">
        <v>5</v>
      </c>
      <c r="D31" s="5" t="s">
        <v>75</v>
      </c>
      <c r="E31" s="5" t="s">
        <v>0</v>
      </c>
      <c r="F31" s="5">
        <v>19.666666666666668</v>
      </c>
      <c r="G31" s="5">
        <v>244.16666666666666</v>
      </c>
      <c r="H31" s="5">
        <v>41.979522184300343</v>
      </c>
      <c r="I31" s="5">
        <v>56.31399317406143</v>
      </c>
      <c r="J31" s="5">
        <v>85.255972696245735</v>
      </c>
      <c r="K31" s="5">
        <v>84.300341296928323</v>
      </c>
      <c r="L31" s="5">
        <v>84.027303754266214</v>
      </c>
      <c r="M31" s="16" t="s">
        <v>76</v>
      </c>
      <c r="N31" s="11" t="s">
        <v>20</v>
      </c>
    </row>
    <row r="32" spans="1:14" x14ac:dyDescent="0.2">
      <c r="A32" s="13">
        <v>3</v>
      </c>
      <c r="B32" s="1" t="s">
        <v>1</v>
      </c>
      <c r="C32" s="1" t="s">
        <v>5</v>
      </c>
      <c r="D32" s="1" t="s">
        <v>75</v>
      </c>
      <c r="E32" s="1" t="s">
        <v>0</v>
      </c>
      <c r="F32" s="1">
        <v>53.666666666666664</v>
      </c>
      <c r="G32" s="1">
        <v>351.33333333333331</v>
      </c>
      <c r="H32" s="1">
        <v>34.01328273244782</v>
      </c>
      <c r="I32" s="1">
        <v>60.104364326375716</v>
      </c>
      <c r="J32" s="1">
        <v>85.815939278937378</v>
      </c>
      <c r="K32" s="1">
        <v>87.998102466793171</v>
      </c>
      <c r="L32" s="1">
        <v>86.527514231499055</v>
      </c>
      <c r="M32" s="14" t="s">
        <v>76</v>
      </c>
      <c r="N32" s="12" t="s">
        <v>20</v>
      </c>
    </row>
    <row r="33" spans="1:14" x14ac:dyDescent="0.2">
      <c r="A33" s="13">
        <v>4</v>
      </c>
      <c r="B33" s="1" t="s">
        <v>1</v>
      </c>
      <c r="C33" s="1" t="s">
        <v>5</v>
      </c>
      <c r="D33" s="1" t="s">
        <v>75</v>
      </c>
      <c r="E33" s="1" t="s">
        <v>0</v>
      </c>
      <c r="F33" s="1">
        <v>34.166666666666664</v>
      </c>
      <c r="G33" s="1">
        <v>403.5</v>
      </c>
      <c r="H33" s="1">
        <v>5.989260636100795</v>
      </c>
      <c r="I33" s="1">
        <v>16.274266831887658</v>
      </c>
      <c r="J33" s="1">
        <v>65.716646014043789</v>
      </c>
      <c r="K33" s="1">
        <v>83.477901693515079</v>
      </c>
      <c r="L33" s="1">
        <v>83.890954151177198</v>
      </c>
      <c r="M33" s="14" t="s">
        <v>76</v>
      </c>
      <c r="N33" s="12" t="s">
        <v>20</v>
      </c>
    </row>
    <row r="34" spans="1:14" x14ac:dyDescent="0.2">
      <c r="A34" s="13">
        <v>5</v>
      </c>
      <c r="B34" s="1" t="s">
        <v>1</v>
      </c>
      <c r="C34" s="1" t="s">
        <v>5</v>
      </c>
      <c r="D34" s="1" t="s">
        <v>75</v>
      </c>
      <c r="E34" s="1" t="s">
        <v>0</v>
      </c>
      <c r="F34" s="1">
        <v>25.333333333333332</v>
      </c>
      <c r="G34" s="1">
        <v>788.83333333333337</v>
      </c>
      <c r="H34" s="1">
        <v>-11.641664905979283</v>
      </c>
      <c r="I34" s="1">
        <v>33.023452355799705</v>
      </c>
      <c r="J34" s="1">
        <v>38.432283963659408</v>
      </c>
      <c r="K34" s="1">
        <v>63.173462919923942</v>
      </c>
      <c r="L34" s="1">
        <v>67.821677582928373</v>
      </c>
      <c r="M34" s="14" t="s">
        <v>76</v>
      </c>
      <c r="N34" s="12" t="s">
        <v>20</v>
      </c>
    </row>
    <row r="35" spans="1:14" x14ac:dyDescent="0.2">
      <c r="A35" s="13">
        <v>6</v>
      </c>
      <c r="B35" s="1" t="s">
        <v>1</v>
      </c>
      <c r="C35" s="1" t="s">
        <v>5</v>
      </c>
      <c r="D35" s="1" t="s">
        <v>75</v>
      </c>
      <c r="E35" s="1" t="s">
        <v>0</v>
      </c>
      <c r="F35" s="1">
        <v>34</v>
      </c>
      <c r="G35" s="1">
        <v>134.16666666666666</v>
      </c>
      <c r="H35" s="1">
        <v>29.689440993788821</v>
      </c>
      <c r="I35" s="1">
        <v>61.863354037267079</v>
      </c>
      <c r="J35" s="1">
        <v>47.204968944099377</v>
      </c>
      <c r="K35" s="1">
        <v>59.503105590062106</v>
      </c>
      <c r="L35" s="1">
        <v>71.055900621118013</v>
      </c>
      <c r="M35" s="14" t="s">
        <v>76</v>
      </c>
      <c r="N35" s="12" t="s">
        <v>20</v>
      </c>
    </row>
    <row r="36" spans="1:14" x14ac:dyDescent="0.2">
      <c r="A36" s="13">
        <v>17</v>
      </c>
      <c r="B36" s="1" t="s">
        <v>1</v>
      </c>
      <c r="C36" s="1" t="s">
        <v>5</v>
      </c>
      <c r="D36" s="1" t="s">
        <v>75</v>
      </c>
      <c r="E36" s="1" t="s">
        <v>0</v>
      </c>
      <c r="F36" s="1">
        <v>38.333333333333336</v>
      </c>
      <c r="G36" s="1">
        <v>478.5</v>
      </c>
      <c r="H36" s="1">
        <v>25.357018460466733</v>
      </c>
      <c r="I36" s="1">
        <v>68.408220132358068</v>
      </c>
      <c r="J36" s="1">
        <v>85.719261581330542</v>
      </c>
      <c r="K36" s="1">
        <v>85.893416927899693</v>
      </c>
      <c r="L36" s="1">
        <v>86.381051898293279</v>
      </c>
      <c r="M36" s="14" t="s">
        <v>76</v>
      </c>
      <c r="N36" s="12" t="s">
        <v>20</v>
      </c>
    </row>
    <row r="37" spans="1:14" x14ac:dyDescent="0.2">
      <c r="A37" s="13">
        <v>21</v>
      </c>
      <c r="B37" s="1" t="s">
        <v>1</v>
      </c>
      <c r="C37" s="1" t="s">
        <v>5</v>
      </c>
      <c r="D37" s="1" t="s">
        <v>75</v>
      </c>
      <c r="E37" s="1" t="s">
        <v>0</v>
      </c>
      <c r="F37" s="1">
        <v>28.333333333333332</v>
      </c>
      <c r="G37" s="1">
        <v>625</v>
      </c>
      <c r="H37" s="1">
        <v>32.453333333333333</v>
      </c>
      <c r="I37" s="1">
        <v>22.64</v>
      </c>
      <c r="J37" s="1">
        <v>47.413333333333327</v>
      </c>
      <c r="K37" s="1">
        <v>75.38666666666667</v>
      </c>
      <c r="L37" s="1">
        <v>79.173333333333332</v>
      </c>
      <c r="M37" s="14" t="s">
        <v>76</v>
      </c>
      <c r="N37" s="12" t="s">
        <v>20</v>
      </c>
    </row>
    <row r="38" spans="1:14" x14ac:dyDescent="0.2">
      <c r="A38" s="13">
        <v>37</v>
      </c>
      <c r="B38" s="1" t="s">
        <v>1</v>
      </c>
      <c r="C38" s="1" t="s">
        <v>5</v>
      </c>
      <c r="D38" s="1" t="s">
        <v>75</v>
      </c>
      <c r="E38" s="1" t="s">
        <v>0</v>
      </c>
      <c r="F38" s="1">
        <v>57.833333333333336</v>
      </c>
      <c r="G38" s="1">
        <v>375.33333333333331</v>
      </c>
      <c r="H38" s="1">
        <v>-18.605683836589719</v>
      </c>
      <c r="I38" s="1">
        <v>58.792184724689164</v>
      </c>
      <c r="J38" s="1">
        <v>75.577264653641208</v>
      </c>
      <c r="K38" s="1">
        <v>78.552397868561286</v>
      </c>
      <c r="L38" s="1">
        <v>82.504440497335708</v>
      </c>
      <c r="M38" s="14" t="s">
        <v>76</v>
      </c>
      <c r="N38" s="12" t="s">
        <v>20</v>
      </c>
    </row>
    <row r="39" spans="1:14" x14ac:dyDescent="0.2">
      <c r="A39" s="13">
        <v>40</v>
      </c>
      <c r="B39" s="1" t="s">
        <v>1</v>
      </c>
      <c r="C39" s="1" t="s">
        <v>5</v>
      </c>
      <c r="D39" s="1" t="s">
        <v>75</v>
      </c>
      <c r="E39" s="1" t="s">
        <v>0</v>
      </c>
      <c r="F39" s="1">
        <v>24.5</v>
      </c>
      <c r="G39" s="1">
        <v>110.83333333333333</v>
      </c>
      <c r="H39" s="1">
        <v>27.368421052631575</v>
      </c>
      <c r="I39" s="1">
        <v>41.353383458646611</v>
      </c>
      <c r="J39" s="1">
        <v>51.578947368421055</v>
      </c>
      <c r="K39" s="1">
        <v>51.428571428571423</v>
      </c>
      <c r="L39" s="1">
        <v>62.556390977443613</v>
      </c>
      <c r="M39" s="14" t="s">
        <v>76</v>
      </c>
      <c r="N39" s="12" t="s">
        <v>20</v>
      </c>
    </row>
    <row r="40" spans="1:14" x14ac:dyDescent="0.2">
      <c r="A40" s="13">
        <v>41</v>
      </c>
      <c r="B40" s="1" t="s">
        <v>1</v>
      </c>
      <c r="C40" s="1" t="s">
        <v>5</v>
      </c>
      <c r="D40" s="1" t="s">
        <v>75</v>
      </c>
      <c r="E40" s="1" t="s">
        <v>0</v>
      </c>
      <c r="F40" s="1">
        <v>49.833333333333336</v>
      </c>
      <c r="G40" s="1">
        <v>395.33333333333331</v>
      </c>
      <c r="H40" s="1">
        <v>7.630691399662723</v>
      </c>
      <c r="I40" s="1">
        <v>29.342327150084316</v>
      </c>
      <c r="J40" s="1">
        <v>74.494097807757157</v>
      </c>
      <c r="K40" s="1">
        <v>68.929173693086</v>
      </c>
      <c r="L40" s="1">
        <v>83.558178752107921</v>
      </c>
      <c r="M40" s="14" t="s">
        <v>76</v>
      </c>
      <c r="N40" s="12" t="s">
        <v>20</v>
      </c>
    </row>
    <row r="41" spans="1:14" x14ac:dyDescent="0.2">
      <c r="A41" s="13">
        <v>43</v>
      </c>
      <c r="B41" s="1" t="s">
        <v>1</v>
      </c>
      <c r="C41" s="1" t="s">
        <v>5</v>
      </c>
      <c r="D41" s="1" t="s">
        <v>75</v>
      </c>
      <c r="E41" s="1" t="s">
        <v>0</v>
      </c>
      <c r="F41" s="1">
        <v>72.333333333333329</v>
      </c>
      <c r="G41" s="1">
        <v>85.5</v>
      </c>
      <c r="H41" s="1">
        <v>32.553606237816766</v>
      </c>
      <c r="I41" s="1">
        <v>37.037037037037038</v>
      </c>
      <c r="J41" s="1">
        <v>54.580896686159839</v>
      </c>
      <c r="K41" s="1">
        <v>65.692007797270961</v>
      </c>
      <c r="L41" s="1">
        <v>13.450292397660817</v>
      </c>
      <c r="M41" s="14" t="s">
        <v>76</v>
      </c>
      <c r="N41" s="12" t="s">
        <v>20</v>
      </c>
    </row>
    <row r="42" spans="1:14" x14ac:dyDescent="0.2">
      <c r="A42" s="13">
        <v>44</v>
      </c>
      <c r="B42" s="1" t="s">
        <v>1</v>
      </c>
      <c r="C42" s="1" t="s">
        <v>5</v>
      </c>
      <c r="D42" s="1" t="s">
        <v>75</v>
      </c>
      <c r="E42" s="1" t="s">
        <v>0</v>
      </c>
      <c r="F42" s="1">
        <v>25.333333333333332</v>
      </c>
      <c r="G42" s="1">
        <v>291.5</v>
      </c>
      <c r="H42" s="1">
        <v>36.878216123499143</v>
      </c>
      <c r="I42" s="1">
        <v>71.183533447684397</v>
      </c>
      <c r="J42" s="1">
        <v>87.421383647798734</v>
      </c>
      <c r="K42" s="1">
        <v>85.248713550600343</v>
      </c>
      <c r="L42" s="1">
        <v>85.020011435105772</v>
      </c>
      <c r="M42" s="14" t="s">
        <v>76</v>
      </c>
      <c r="N42" s="12" t="s">
        <v>20</v>
      </c>
    </row>
    <row r="43" spans="1:14" x14ac:dyDescent="0.2">
      <c r="A43" s="13">
        <v>59</v>
      </c>
      <c r="B43" s="1" t="s">
        <v>1</v>
      </c>
      <c r="C43" s="1" t="s">
        <v>5</v>
      </c>
      <c r="D43" s="1" t="s">
        <v>75</v>
      </c>
      <c r="E43" s="1" t="s">
        <v>0</v>
      </c>
      <c r="F43" s="1">
        <v>31.166666666666668</v>
      </c>
      <c r="G43" s="1">
        <v>137.5</v>
      </c>
      <c r="H43" s="1">
        <v>20.242424242424235</v>
      </c>
      <c r="I43" s="1">
        <v>39.151515151515149</v>
      </c>
      <c r="J43" s="1">
        <v>9.4545454545454533</v>
      </c>
      <c r="K43" s="1">
        <v>63.151515151515156</v>
      </c>
      <c r="L43" s="1">
        <v>70.545454545454547</v>
      </c>
      <c r="M43" s="14" t="s">
        <v>76</v>
      </c>
      <c r="N43" s="12" t="s">
        <v>20</v>
      </c>
    </row>
    <row r="44" spans="1:14" x14ac:dyDescent="0.2">
      <c r="A44" s="13">
        <v>61</v>
      </c>
      <c r="B44" s="1" t="s">
        <v>1</v>
      </c>
      <c r="C44" s="1" t="s">
        <v>5</v>
      </c>
      <c r="D44" s="1" t="s">
        <v>75</v>
      </c>
      <c r="E44" s="1" t="s">
        <v>0</v>
      </c>
      <c r="F44" s="1">
        <v>30.333333333333332</v>
      </c>
      <c r="G44" s="1">
        <v>604.83333333333337</v>
      </c>
      <c r="H44" s="1">
        <v>26.150454670708186</v>
      </c>
      <c r="I44" s="1">
        <v>37.14521906861394</v>
      </c>
      <c r="J44" s="1">
        <v>63.791678148250206</v>
      </c>
      <c r="K44" s="1">
        <v>82.254064480573163</v>
      </c>
      <c r="L44" s="1">
        <v>87.269220170845955</v>
      </c>
      <c r="M44" s="14" t="s">
        <v>76</v>
      </c>
      <c r="N44" s="12" t="s">
        <v>20</v>
      </c>
    </row>
    <row r="45" spans="1:14" x14ac:dyDescent="0.2">
      <c r="A45" s="13">
        <v>64</v>
      </c>
      <c r="B45" s="1" t="s">
        <v>1</v>
      </c>
      <c r="C45" s="1" t="s">
        <v>5</v>
      </c>
      <c r="D45" s="1" t="s">
        <v>75</v>
      </c>
      <c r="E45" s="1" t="s">
        <v>0</v>
      </c>
      <c r="F45" s="1">
        <v>23.666666666666668</v>
      </c>
      <c r="G45" s="1">
        <v>224.66666666666666</v>
      </c>
      <c r="H45" s="1">
        <v>58.976261127596437</v>
      </c>
      <c r="I45" s="1">
        <v>60.905044510385757</v>
      </c>
      <c r="J45" s="1">
        <v>83.011869436201778</v>
      </c>
      <c r="K45" s="1">
        <v>69.213649851632042</v>
      </c>
      <c r="L45" s="1">
        <v>72.774480712166167</v>
      </c>
      <c r="M45" s="14" t="s">
        <v>76</v>
      </c>
      <c r="N45" s="12" t="s">
        <v>20</v>
      </c>
    </row>
    <row r="46" spans="1:14" x14ac:dyDescent="0.2">
      <c r="A46" s="13">
        <v>77</v>
      </c>
      <c r="B46" s="1" t="s">
        <v>1</v>
      </c>
      <c r="C46" s="1" t="s">
        <v>5</v>
      </c>
      <c r="D46" s="1" t="s">
        <v>75</v>
      </c>
      <c r="E46" s="1" t="s">
        <v>0</v>
      </c>
      <c r="F46" s="1">
        <v>27</v>
      </c>
      <c r="G46" s="1">
        <v>413.33333333333331</v>
      </c>
      <c r="H46" s="1">
        <v>20.443548387096783</v>
      </c>
      <c r="I46" s="1">
        <v>29.314516129032256</v>
      </c>
      <c r="J46" s="1">
        <v>59.879032258064512</v>
      </c>
      <c r="K46" s="1">
        <v>77.540322580645153</v>
      </c>
      <c r="L46" s="1">
        <v>84.435483870967744</v>
      </c>
      <c r="M46" s="14" t="s">
        <v>76</v>
      </c>
      <c r="N46" s="12" t="s">
        <v>20</v>
      </c>
    </row>
    <row r="47" spans="1:14" x14ac:dyDescent="0.2">
      <c r="A47" s="13">
        <v>80</v>
      </c>
      <c r="B47" s="1" t="s">
        <v>1</v>
      </c>
      <c r="C47" s="1" t="s">
        <v>5</v>
      </c>
      <c r="D47" s="1" t="s">
        <v>75</v>
      </c>
      <c r="E47" s="1" t="s">
        <v>0</v>
      </c>
      <c r="F47" s="1">
        <v>57.166666666666664</v>
      </c>
      <c r="G47" s="1">
        <v>285.83333333333331</v>
      </c>
      <c r="H47" s="1">
        <v>42.215743440233233</v>
      </c>
      <c r="I47" s="1">
        <v>18.775510204081641</v>
      </c>
      <c r="J47" s="1">
        <v>58.192419825072882</v>
      </c>
      <c r="K47" s="1">
        <v>77.434402332361515</v>
      </c>
      <c r="L47" s="1">
        <v>87.288629737609327</v>
      </c>
      <c r="M47" s="14" t="s">
        <v>76</v>
      </c>
      <c r="N47" s="12" t="s">
        <v>20</v>
      </c>
    </row>
    <row r="48" spans="1:14" ht="15" thickBot="1" x14ac:dyDescent="0.25">
      <c r="A48" s="37" t="s">
        <v>26</v>
      </c>
      <c r="B48" s="38"/>
      <c r="C48" s="38"/>
      <c r="D48" s="1"/>
      <c r="E48" s="2"/>
      <c r="F48" s="1">
        <f>AVERAGE(F31:F47)</f>
        <v>37.2156862745098</v>
      </c>
      <c r="G48" s="1">
        <f t="shared" ref="G48:L48" si="4">AVERAGE(G31:G47)</f>
        <v>350.00980392156862</v>
      </c>
      <c r="H48" s="1">
        <f t="shared" si="4"/>
        <v>24.217286839972822</v>
      </c>
      <c r="I48" s="1">
        <f t="shared" si="4"/>
        <v>43.625171867030588</v>
      </c>
      <c r="J48" s="1">
        <f t="shared" si="4"/>
        <v>63.149443593974262</v>
      </c>
      <c r="K48" s="1">
        <f t="shared" si="4"/>
        <v>74.069283311565059</v>
      </c>
      <c r="L48" s="1">
        <f t="shared" si="4"/>
        <v>75.781195215841947</v>
      </c>
      <c r="M48" s="14"/>
      <c r="N48" s="12"/>
    </row>
    <row r="49" spans="1:14" ht="15" thickBot="1" x14ac:dyDescent="0.25">
      <c r="A49" s="39" t="s">
        <v>27</v>
      </c>
      <c r="B49" s="40"/>
      <c r="C49" s="40"/>
      <c r="D49" s="3"/>
      <c r="E49" s="4"/>
      <c r="F49" s="3">
        <f>STDEV(F31:F47)/SQRT(17)</f>
        <v>3.6931630854252644</v>
      </c>
      <c r="G49" s="3">
        <f t="shared" ref="G49:L49" si="5">STDEV(G31:G47)/SQRT(17)</f>
        <v>47.45640300303176</v>
      </c>
      <c r="H49" s="3">
        <f t="shared" si="5"/>
        <v>4.7135650968030953</v>
      </c>
      <c r="I49" s="3">
        <f t="shared" si="5"/>
        <v>4.3323383653412888</v>
      </c>
      <c r="J49" s="3">
        <f t="shared" si="5"/>
        <v>5.0817431445273762</v>
      </c>
      <c r="K49" s="3">
        <f t="shared" si="5"/>
        <v>2.6058923784337678</v>
      </c>
      <c r="L49" s="3">
        <f t="shared" si="5"/>
        <v>4.3240170894073797</v>
      </c>
      <c r="M49" s="17"/>
      <c r="N49" s="34"/>
    </row>
    <row r="50" spans="1:14" ht="15" thickBot="1" x14ac:dyDescent="0.25"/>
    <row r="51" spans="1:14" x14ac:dyDescent="0.2">
      <c r="A51" s="15">
        <v>11</v>
      </c>
      <c r="B51" s="5" t="s">
        <v>1</v>
      </c>
      <c r="C51" s="5" t="s">
        <v>4</v>
      </c>
      <c r="D51" s="5" t="s">
        <v>31</v>
      </c>
      <c r="E51" s="5" t="s">
        <v>0</v>
      </c>
      <c r="F51" s="5">
        <v>36.666666666666664</v>
      </c>
      <c r="G51" s="5">
        <v>100.66666666666667</v>
      </c>
      <c r="H51" s="5">
        <v>31.125827814569533</v>
      </c>
      <c r="I51" s="5">
        <v>53.311258278145694</v>
      </c>
      <c r="J51" s="5">
        <v>60.430463576158935</v>
      </c>
      <c r="K51" s="5">
        <v>43.543046357615886</v>
      </c>
      <c r="L51" s="5">
        <v>41.721854304635762</v>
      </c>
      <c r="M51" s="16"/>
      <c r="N51" s="11" t="s">
        <v>19</v>
      </c>
    </row>
    <row r="52" spans="1:14" x14ac:dyDescent="0.2">
      <c r="A52" s="13">
        <v>15</v>
      </c>
      <c r="B52" s="1" t="s">
        <v>1</v>
      </c>
      <c r="C52" s="1" t="s">
        <v>4</v>
      </c>
      <c r="D52" s="1" t="s">
        <v>31</v>
      </c>
      <c r="E52" s="1" t="s">
        <v>0</v>
      </c>
      <c r="F52" s="1">
        <v>35</v>
      </c>
      <c r="G52" s="1">
        <v>216.33333333333334</v>
      </c>
      <c r="H52" s="1">
        <v>-52.003081664098602</v>
      </c>
      <c r="I52" s="1">
        <v>60.554699537750388</v>
      </c>
      <c r="J52" s="1">
        <v>63.174114021571647</v>
      </c>
      <c r="K52" s="1">
        <v>76.733436055469951</v>
      </c>
      <c r="L52" s="1">
        <v>87.519260400616332</v>
      </c>
      <c r="M52" s="14"/>
      <c r="N52" s="12" t="s">
        <v>19</v>
      </c>
    </row>
    <row r="53" spans="1:14" x14ac:dyDescent="0.2">
      <c r="A53" s="13">
        <v>16</v>
      </c>
      <c r="B53" s="1" t="s">
        <v>1</v>
      </c>
      <c r="C53" s="1" t="s">
        <v>4</v>
      </c>
      <c r="D53" s="1" t="s">
        <v>31</v>
      </c>
      <c r="E53" s="1" t="s">
        <v>0</v>
      </c>
      <c r="F53" s="1">
        <v>25.333333333333332</v>
      </c>
      <c r="G53" s="1">
        <v>235.16666666666666</v>
      </c>
      <c r="H53" s="1">
        <v>62.296243798724305</v>
      </c>
      <c r="I53" s="1">
        <v>80.652019844082204</v>
      </c>
      <c r="J53" s="1">
        <v>80.297661233167958</v>
      </c>
      <c r="K53" s="1">
        <v>73.352232459248768</v>
      </c>
      <c r="L53" s="1">
        <v>72.360028348688871</v>
      </c>
      <c r="M53" s="14"/>
      <c r="N53" s="12" t="s">
        <v>19</v>
      </c>
    </row>
    <row r="54" spans="1:14" x14ac:dyDescent="0.2">
      <c r="A54" s="13">
        <v>23</v>
      </c>
      <c r="B54" s="1" t="s">
        <v>1</v>
      </c>
      <c r="C54" s="1" t="s">
        <v>4</v>
      </c>
      <c r="D54" s="1" t="s">
        <v>31</v>
      </c>
      <c r="E54" s="1" t="s">
        <v>0</v>
      </c>
      <c r="F54" s="1">
        <v>29.166666666666668</v>
      </c>
      <c r="G54" s="1">
        <v>195</v>
      </c>
      <c r="H54" s="1">
        <v>44.444444444444443</v>
      </c>
      <c r="I54" s="1">
        <v>77.948717948717956</v>
      </c>
      <c r="J54" s="1">
        <v>77.179487179487182</v>
      </c>
      <c r="K54" s="1">
        <v>82.90598290598291</v>
      </c>
      <c r="L54" s="1">
        <v>86.666666666666671</v>
      </c>
      <c r="M54" s="14"/>
      <c r="N54" s="12" t="s">
        <v>19</v>
      </c>
    </row>
    <row r="55" spans="1:14" x14ac:dyDescent="0.2">
      <c r="A55" s="13">
        <v>24</v>
      </c>
      <c r="B55" s="1" t="s">
        <v>1</v>
      </c>
      <c r="C55" s="1" t="s">
        <v>4</v>
      </c>
      <c r="D55" s="1" t="s">
        <v>31</v>
      </c>
      <c r="E55" s="1" t="s">
        <v>0</v>
      </c>
      <c r="F55" s="1">
        <v>33.5</v>
      </c>
      <c r="G55" s="1">
        <v>499</v>
      </c>
      <c r="H55" s="1">
        <v>21.609886439545761</v>
      </c>
      <c r="I55" s="1">
        <v>83.867735470941881</v>
      </c>
      <c r="J55" s="1">
        <v>86.673346693386776</v>
      </c>
      <c r="K55" s="1">
        <v>87.44154976619906</v>
      </c>
      <c r="L55" s="1">
        <v>89.078156312625254</v>
      </c>
      <c r="M55" s="14"/>
      <c r="N55" s="12" t="s">
        <v>19</v>
      </c>
    </row>
    <row r="56" spans="1:14" x14ac:dyDescent="0.2">
      <c r="A56" s="13">
        <v>25</v>
      </c>
      <c r="B56" s="1" t="s">
        <v>1</v>
      </c>
      <c r="C56" s="1" t="s">
        <v>4</v>
      </c>
      <c r="D56" s="1" t="s">
        <v>31</v>
      </c>
      <c r="E56" s="1" t="s">
        <v>0</v>
      </c>
      <c r="F56" s="1">
        <v>34</v>
      </c>
      <c r="G56" s="1">
        <v>149.16666666666666</v>
      </c>
      <c r="H56" s="1">
        <v>17.653631284916187</v>
      </c>
      <c r="I56" s="1">
        <v>79.77653631284916</v>
      </c>
      <c r="J56" s="1">
        <v>64.58100558659217</v>
      </c>
      <c r="K56" s="1">
        <v>69.944134078212286</v>
      </c>
      <c r="L56" s="1">
        <v>78.212290502793294</v>
      </c>
      <c r="M56" s="14"/>
      <c r="N56" s="12" t="s">
        <v>19</v>
      </c>
    </row>
    <row r="57" spans="1:14" x14ac:dyDescent="0.2">
      <c r="A57" s="13">
        <v>34</v>
      </c>
      <c r="B57" s="1" t="s">
        <v>1</v>
      </c>
      <c r="C57" s="1" t="s">
        <v>4</v>
      </c>
      <c r="D57" s="1" t="s">
        <v>31</v>
      </c>
      <c r="E57" s="1" t="s">
        <v>0</v>
      </c>
      <c r="F57" s="1">
        <v>27.666666666666668</v>
      </c>
      <c r="G57" s="1">
        <v>135.16666666666666</v>
      </c>
      <c r="H57" s="1">
        <v>39.210850801479644</v>
      </c>
      <c r="I57" s="1">
        <v>57.336621454993839</v>
      </c>
      <c r="J57" s="1">
        <v>78.914919852034529</v>
      </c>
      <c r="K57" s="1">
        <v>79.654747225647355</v>
      </c>
      <c r="L57" s="1">
        <v>77.80517879161529</v>
      </c>
      <c r="M57" s="14"/>
      <c r="N57" s="12" t="s">
        <v>19</v>
      </c>
    </row>
    <row r="58" spans="1:14" x14ac:dyDescent="0.2">
      <c r="A58" s="13">
        <v>36</v>
      </c>
      <c r="B58" s="1" t="s">
        <v>1</v>
      </c>
      <c r="C58" s="1" t="s">
        <v>4</v>
      </c>
      <c r="D58" s="1" t="s">
        <v>31</v>
      </c>
      <c r="E58" s="1" t="s">
        <v>0</v>
      </c>
      <c r="F58" s="1">
        <v>29.166666666666668</v>
      </c>
      <c r="G58" s="1">
        <v>256.33333333333331</v>
      </c>
      <c r="H58" s="1">
        <v>44.083224967490239</v>
      </c>
      <c r="I58" s="1">
        <v>75.227568270481143</v>
      </c>
      <c r="J58" s="1">
        <v>85.175552665799742</v>
      </c>
      <c r="K58" s="1">
        <v>84.59037711313394</v>
      </c>
      <c r="L58" s="1">
        <v>84.200260078023405</v>
      </c>
      <c r="M58" s="14"/>
      <c r="N58" s="12" t="s">
        <v>19</v>
      </c>
    </row>
    <row r="59" spans="1:14" x14ac:dyDescent="0.2">
      <c r="A59" s="13">
        <v>47</v>
      </c>
      <c r="B59" s="1" t="s">
        <v>1</v>
      </c>
      <c r="C59" s="1" t="s">
        <v>4</v>
      </c>
      <c r="D59" s="1" t="s">
        <v>31</v>
      </c>
      <c r="E59" s="1" t="s">
        <v>0</v>
      </c>
      <c r="F59" s="1">
        <v>33.166666666666664</v>
      </c>
      <c r="G59" s="1">
        <v>60.166666666666664</v>
      </c>
      <c r="H59" s="1">
        <v>44.5983379501385</v>
      </c>
      <c r="I59" s="1">
        <v>46.260387811634338</v>
      </c>
      <c r="J59" s="1">
        <v>44.875346260387815</v>
      </c>
      <c r="K59" s="1">
        <v>55.401662049861493</v>
      </c>
      <c r="L59" s="1">
        <v>45.70637119113573</v>
      </c>
      <c r="M59" s="14"/>
      <c r="N59" s="12" t="s">
        <v>19</v>
      </c>
    </row>
    <row r="60" spans="1:14" x14ac:dyDescent="0.2">
      <c r="A60" s="13">
        <v>48</v>
      </c>
      <c r="B60" s="1" t="s">
        <v>1</v>
      </c>
      <c r="C60" s="1" t="s">
        <v>4</v>
      </c>
      <c r="D60" s="1" t="s">
        <v>31</v>
      </c>
      <c r="E60" s="1" t="s">
        <v>0</v>
      </c>
      <c r="F60" s="1">
        <v>23.666666666666668</v>
      </c>
      <c r="G60" s="1">
        <v>301.16666666666669</v>
      </c>
      <c r="H60" s="1">
        <v>61.649142224681796</v>
      </c>
      <c r="I60" s="1">
        <v>86.828998339789706</v>
      </c>
      <c r="J60" s="1">
        <v>88.931931377974536</v>
      </c>
      <c r="K60" s="1">
        <v>89.817376867736584</v>
      </c>
      <c r="L60" s="1">
        <v>89.706696181516321</v>
      </c>
      <c r="M60" s="14"/>
      <c r="N60" s="12" t="s">
        <v>19</v>
      </c>
    </row>
    <row r="61" spans="1:14" ht="15" thickBot="1" x14ac:dyDescent="0.25">
      <c r="A61" s="37" t="s">
        <v>26</v>
      </c>
      <c r="B61" s="38"/>
      <c r="C61" s="38"/>
      <c r="D61" s="1"/>
      <c r="E61" s="2"/>
      <c r="F61" s="1">
        <f t="shared" ref="F61:L61" si="6">AVERAGE(F17:F60)</f>
        <v>29.699242218323199</v>
      </c>
      <c r="G61" s="1">
        <f t="shared" si="6"/>
        <v>409.45917181946413</v>
      </c>
      <c r="H61" s="1">
        <f t="shared" si="6"/>
        <v>17.697136740458085</v>
      </c>
      <c r="I61" s="1">
        <f t="shared" si="6"/>
        <v>41.033331949325984</v>
      </c>
      <c r="J61" s="1">
        <f t="shared" si="6"/>
        <v>57.240287565762529</v>
      </c>
      <c r="K61" s="1">
        <f t="shared" si="6"/>
        <v>66.486877289090941</v>
      </c>
      <c r="L61" s="1">
        <f t="shared" si="6"/>
        <v>70.839102161353651</v>
      </c>
      <c r="M61" s="14"/>
      <c r="N61" s="12"/>
    </row>
    <row r="62" spans="1:14" ht="15" thickBot="1" x14ac:dyDescent="0.25">
      <c r="A62" s="39" t="s">
        <v>27</v>
      </c>
      <c r="B62" s="40"/>
      <c r="C62" s="40"/>
      <c r="D62" s="3"/>
      <c r="E62" s="4"/>
      <c r="F62" s="3">
        <f t="shared" ref="F62:L62" si="7">STDEV(F17:F60)/SQRT(10)</f>
        <v>4.2874212592173633</v>
      </c>
      <c r="G62" s="3">
        <f t="shared" si="7"/>
        <v>90.35773736857</v>
      </c>
      <c r="H62" s="3">
        <f t="shared" si="7"/>
        <v>8.3177696264216419</v>
      </c>
      <c r="I62" s="3">
        <f t="shared" si="7"/>
        <v>8.3204724438974385</v>
      </c>
      <c r="J62" s="3">
        <f t="shared" si="7"/>
        <v>7.7235487277649435</v>
      </c>
      <c r="K62" s="3">
        <f t="shared" si="7"/>
        <v>6.6526028397347199</v>
      </c>
      <c r="L62" s="3">
        <f t="shared" si="7"/>
        <v>6.934975719609441</v>
      </c>
      <c r="M62" s="17"/>
      <c r="N62" s="33"/>
    </row>
    <row r="63" spans="1:14" ht="15" thickBot="1" x14ac:dyDescent="0.25">
      <c r="A63" s="7"/>
      <c r="B63" s="8"/>
      <c r="E63" s="8"/>
      <c r="F63" s="8"/>
      <c r="G63" s="8"/>
      <c r="H63" s="8"/>
      <c r="I63" s="8"/>
      <c r="J63" s="8"/>
      <c r="K63" s="8"/>
      <c r="L63" s="8"/>
      <c r="M63" s="9"/>
    </row>
    <row r="64" spans="1:14" x14ac:dyDescent="0.2">
      <c r="A64" s="15">
        <v>5448</v>
      </c>
      <c r="B64" s="5" t="s">
        <v>1</v>
      </c>
      <c r="C64" s="5" t="s">
        <v>6</v>
      </c>
      <c r="D64" s="5" t="s">
        <v>29</v>
      </c>
      <c r="E64" s="5" t="s">
        <v>0</v>
      </c>
      <c r="F64" s="5">
        <v>20.666666666666668</v>
      </c>
      <c r="G64" s="5">
        <v>472.83333333333331</v>
      </c>
      <c r="H64" s="5">
        <v>-13.95840676771239</v>
      </c>
      <c r="I64" s="5">
        <v>22.559041240747263</v>
      </c>
      <c r="J64" s="5">
        <v>19.245682058512514</v>
      </c>
      <c r="K64" s="5">
        <v>25.80190341910469</v>
      </c>
      <c r="L64" s="5">
        <v>70.884737398660562</v>
      </c>
      <c r="M64" s="16"/>
      <c r="N64" s="11" t="s">
        <v>21</v>
      </c>
    </row>
    <row r="65" spans="1:14" x14ac:dyDescent="0.2">
      <c r="A65" s="13">
        <v>5453</v>
      </c>
      <c r="B65" s="1" t="s">
        <v>1</v>
      </c>
      <c r="C65" s="1" t="s">
        <v>6</v>
      </c>
      <c r="D65" s="1" t="s">
        <v>29</v>
      </c>
      <c r="E65" s="1" t="s">
        <v>0</v>
      </c>
      <c r="F65" s="1">
        <v>18.166666666666668</v>
      </c>
      <c r="G65" s="1">
        <v>412.66666666666669</v>
      </c>
      <c r="H65" s="1">
        <v>-2.7463651050080813</v>
      </c>
      <c r="I65" s="1">
        <v>16.35702746365105</v>
      </c>
      <c r="J65" s="1">
        <v>20.759289176090462</v>
      </c>
      <c r="K65" s="1">
        <v>47.53634894991923</v>
      </c>
      <c r="L65" s="1">
        <v>74.353796445880448</v>
      </c>
      <c r="M65" s="14"/>
      <c r="N65" s="12" t="s">
        <v>21</v>
      </c>
    </row>
    <row r="66" spans="1:14" x14ac:dyDescent="0.2">
      <c r="A66" s="13">
        <v>5455</v>
      </c>
      <c r="B66" s="1" t="s">
        <v>1</v>
      </c>
      <c r="C66" s="1" t="s">
        <v>6</v>
      </c>
      <c r="D66" s="1" t="s">
        <v>29</v>
      </c>
      <c r="E66" s="1" t="s">
        <v>0</v>
      </c>
      <c r="F66" s="1">
        <v>15.833333333333334</v>
      </c>
      <c r="G66" s="1">
        <v>291.33333333333331</v>
      </c>
      <c r="H66" s="1">
        <v>-2.2883295194508122</v>
      </c>
      <c r="I66" s="1">
        <v>-0.5720823798627066</v>
      </c>
      <c r="J66" s="1">
        <v>24.5995423340961</v>
      </c>
      <c r="K66" s="1">
        <v>25.114416475972533</v>
      </c>
      <c r="L66" s="1">
        <v>59.782608695652165</v>
      </c>
      <c r="M66" s="14"/>
      <c r="N66" s="12" t="s">
        <v>21</v>
      </c>
    </row>
    <row r="67" spans="1:14" x14ac:dyDescent="0.2">
      <c r="A67" s="13">
        <v>5465</v>
      </c>
      <c r="B67" s="1" t="s">
        <v>1</v>
      </c>
      <c r="C67" s="1" t="s">
        <v>6</v>
      </c>
      <c r="D67" s="1" t="s">
        <v>29</v>
      </c>
      <c r="E67" s="1" t="s">
        <v>0</v>
      </c>
      <c r="F67" s="1">
        <v>10</v>
      </c>
      <c r="G67" s="1">
        <v>436.16666666666669</v>
      </c>
      <c r="H67" s="1">
        <v>9.5147115017195318</v>
      </c>
      <c r="I67" s="1">
        <v>19.220481467329009</v>
      </c>
      <c r="J67" s="1">
        <v>5.5789071455865553</v>
      </c>
      <c r="K67" s="1">
        <v>74.283530760412688</v>
      </c>
      <c r="L67" s="1">
        <v>80.626671761559038</v>
      </c>
      <c r="M67" s="14"/>
      <c r="N67" s="12" t="s">
        <v>21</v>
      </c>
    </row>
    <row r="68" spans="1:14" x14ac:dyDescent="0.2">
      <c r="A68" s="13">
        <v>5486</v>
      </c>
      <c r="B68" s="1" t="s">
        <v>1</v>
      </c>
      <c r="C68" s="1" t="s">
        <v>6</v>
      </c>
      <c r="D68" s="1" t="s">
        <v>29</v>
      </c>
      <c r="E68" s="1" t="s">
        <v>0</v>
      </c>
      <c r="F68" s="1">
        <v>8.3333333333333339</v>
      </c>
      <c r="G68" s="1">
        <v>318.16666666666669</v>
      </c>
      <c r="H68" s="1">
        <v>-11.786275536930319</v>
      </c>
      <c r="I68" s="1">
        <v>-2.3572551073860666</v>
      </c>
      <c r="J68" s="1">
        <v>12.048192771084359</v>
      </c>
      <c r="K68" s="1">
        <v>27.34415924567837</v>
      </c>
      <c r="L68" s="1">
        <v>52.43583027763227</v>
      </c>
      <c r="M68" s="14"/>
      <c r="N68" s="12" t="s">
        <v>21</v>
      </c>
    </row>
    <row r="69" spans="1:14" x14ac:dyDescent="0.2">
      <c r="A69" s="13">
        <v>5531</v>
      </c>
      <c r="B69" s="1" t="s">
        <v>1</v>
      </c>
      <c r="C69" s="1" t="s">
        <v>6</v>
      </c>
      <c r="D69" s="1" t="s">
        <v>29</v>
      </c>
      <c r="E69" s="1" t="s">
        <v>0</v>
      </c>
      <c r="F69" s="1">
        <v>14.666666666666666</v>
      </c>
      <c r="G69" s="1">
        <v>297</v>
      </c>
      <c r="H69" s="1">
        <v>-2.7497194163860854</v>
      </c>
      <c r="I69" s="1">
        <v>30.415263748597084</v>
      </c>
      <c r="J69" s="1">
        <v>32.603815937149278</v>
      </c>
      <c r="K69" s="1">
        <v>59.932659932659931</v>
      </c>
      <c r="L69" s="1">
        <v>83.838383838383834</v>
      </c>
      <c r="M69" s="14"/>
      <c r="N69" s="12" t="s">
        <v>21</v>
      </c>
    </row>
    <row r="70" spans="1:14" x14ac:dyDescent="0.2">
      <c r="A70" s="13">
        <v>5533</v>
      </c>
      <c r="B70" s="1" t="s">
        <v>1</v>
      </c>
      <c r="C70" s="1" t="s">
        <v>6</v>
      </c>
      <c r="D70" s="1" t="s">
        <v>29</v>
      </c>
      <c r="E70" s="1" t="s">
        <v>0</v>
      </c>
      <c r="F70" s="1">
        <v>8.3333333333333339</v>
      </c>
      <c r="G70" s="1">
        <v>402</v>
      </c>
      <c r="H70" s="1">
        <v>-2.8192371475953593</v>
      </c>
      <c r="I70" s="1">
        <v>12.189054726368155</v>
      </c>
      <c r="J70" s="1">
        <v>46.144278606965173</v>
      </c>
      <c r="K70" s="1">
        <v>51.990049751243781</v>
      </c>
      <c r="L70" s="1">
        <v>61.152570480928695</v>
      </c>
      <c r="M70" s="14"/>
      <c r="N70" s="12" t="s">
        <v>21</v>
      </c>
    </row>
    <row r="71" spans="1:14" x14ac:dyDescent="0.2">
      <c r="A71" s="13">
        <v>5534</v>
      </c>
      <c r="B71" s="1" t="s">
        <v>1</v>
      </c>
      <c r="C71" s="1" t="s">
        <v>6</v>
      </c>
      <c r="D71" s="1" t="s">
        <v>29</v>
      </c>
      <c r="E71" s="1" t="s">
        <v>0</v>
      </c>
      <c r="F71" s="1">
        <v>16.5</v>
      </c>
      <c r="G71" s="1">
        <v>472.16666666666669</v>
      </c>
      <c r="H71" s="1">
        <v>25.167666784327579</v>
      </c>
      <c r="I71" s="1">
        <v>18.108012707377341</v>
      </c>
      <c r="J71" s="1">
        <v>26.897282033180375</v>
      </c>
      <c r="K71" s="1">
        <v>57.07730321214261</v>
      </c>
      <c r="L71" s="1">
        <v>60.007059654076947</v>
      </c>
      <c r="M71" s="14"/>
      <c r="N71" s="12" t="s">
        <v>21</v>
      </c>
    </row>
    <row r="72" spans="1:14" x14ac:dyDescent="0.2">
      <c r="A72" s="13">
        <v>5554</v>
      </c>
      <c r="B72" s="1" t="s">
        <v>1</v>
      </c>
      <c r="C72" s="1" t="s">
        <v>6</v>
      </c>
      <c r="D72" s="1" t="s">
        <v>29</v>
      </c>
      <c r="E72" s="1" t="s">
        <v>0</v>
      </c>
      <c r="F72" s="1">
        <v>13.166666666666666</v>
      </c>
      <c r="G72" s="1">
        <v>110.5</v>
      </c>
      <c r="H72" s="1">
        <v>7.3906485671191575</v>
      </c>
      <c r="I72" s="1">
        <v>-4.6757164404223346</v>
      </c>
      <c r="J72" s="1">
        <v>6.4856711915535499</v>
      </c>
      <c r="K72" s="1">
        <v>23.680241327300152</v>
      </c>
      <c r="L72" s="1">
        <v>52.941176470588239</v>
      </c>
      <c r="M72" s="14"/>
      <c r="N72" s="12" t="s">
        <v>21</v>
      </c>
    </row>
    <row r="73" spans="1:14" x14ac:dyDescent="0.2">
      <c r="A73" s="13">
        <v>5561</v>
      </c>
      <c r="B73" s="1" t="s">
        <v>1</v>
      </c>
      <c r="C73" s="1" t="s">
        <v>6</v>
      </c>
      <c r="D73" s="1" t="s">
        <v>29</v>
      </c>
      <c r="E73" s="1" t="s">
        <v>0</v>
      </c>
      <c r="F73" s="1">
        <v>14.833333333333334</v>
      </c>
      <c r="G73" s="1">
        <v>381.66666666666669</v>
      </c>
      <c r="H73" s="1">
        <v>-11.091703056768537</v>
      </c>
      <c r="I73" s="1">
        <v>-6.4628820960698619</v>
      </c>
      <c r="J73" s="1">
        <v>14.279475982532759</v>
      </c>
      <c r="K73" s="1">
        <v>34.759825327510924</v>
      </c>
      <c r="L73" s="1">
        <v>67.860262008733628</v>
      </c>
      <c r="M73" s="14"/>
      <c r="N73" s="12" t="s">
        <v>21</v>
      </c>
    </row>
    <row r="74" spans="1:14" ht="15" thickBot="1" x14ac:dyDescent="0.25">
      <c r="A74" s="37" t="s">
        <v>26</v>
      </c>
      <c r="B74" s="38"/>
      <c r="C74" s="38"/>
      <c r="D74" s="1"/>
      <c r="E74" s="2"/>
      <c r="F74" s="1">
        <f>AVERAGE(F64:F73)</f>
        <v>14.05</v>
      </c>
      <c r="G74" s="1">
        <f t="shared" ref="G74:H74" si="8">AVERAGE(G64:G73)</f>
        <v>359.45</v>
      </c>
      <c r="H74" s="1">
        <f t="shared" si="8"/>
        <v>-0.53670096966853154</v>
      </c>
      <c r="I74" s="1">
        <f>AVERAGE(I64:I73)</f>
        <v>10.478094533032893</v>
      </c>
      <c r="J74" s="1">
        <f t="shared" ref="J74" si="9">AVERAGE(J64:J73)</f>
        <v>20.864213723675114</v>
      </c>
      <c r="K74" s="1">
        <f t="shared" ref="K74" si="10">AVERAGE(K64:K73)</f>
        <v>42.752043840194496</v>
      </c>
      <c r="L74" s="1">
        <f t="shared" ref="L74" si="11">AVERAGE(L64:L73)</f>
        <v>66.388309703209572</v>
      </c>
      <c r="M74" s="14"/>
      <c r="N74" s="20"/>
    </row>
    <row r="75" spans="1:14" ht="15" thickBot="1" x14ac:dyDescent="0.25">
      <c r="A75" s="39" t="s">
        <v>27</v>
      </c>
      <c r="B75" s="40"/>
      <c r="C75" s="40"/>
      <c r="D75" s="3"/>
      <c r="E75" s="4"/>
      <c r="F75" s="3">
        <f>STDEV(F64:F73)/SQRT(10)</f>
        <v>1.3057446671545194</v>
      </c>
      <c r="G75" s="3">
        <f t="shared" ref="G75" si="12">STDEV(G64:G73)/SQRT(10)</f>
        <v>34.769506027303834</v>
      </c>
      <c r="H75" s="3">
        <f t="shared" ref="H75" si="13">STDEV(H64:H73)/SQRT(10)</f>
        <v>3.7427703772738043</v>
      </c>
      <c r="I75" s="3">
        <f>STDEV(I64:I73)/SQRT(10)</f>
        <v>4.1083404244588086</v>
      </c>
      <c r="J75" s="3">
        <f>STDEV(J64:J73)/SQRT(10)</f>
        <v>3.9318433147982015</v>
      </c>
      <c r="K75" s="3">
        <f>STDEV(K64:K73)/SQRT(10)</f>
        <v>5.6433411067506487</v>
      </c>
      <c r="L75" s="3">
        <f>STDEV(L64:L73)/SQRT(10)</f>
        <v>3.4646391564187726</v>
      </c>
      <c r="M75" s="19"/>
      <c r="N75" s="10"/>
    </row>
    <row r="76" spans="1:14" ht="15" thickBot="1" x14ac:dyDescent="0.25">
      <c r="M76" s="9"/>
    </row>
    <row r="77" spans="1:14" x14ac:dyDescent="0.2">
      <c r="A77" s="15">
        <v>2421</v>
      </c>
      <c r="B77" s="5" t="s">
        <v>1</v>
      </c>
      <c r="C77" s="5" t="s">
        <v>30</v>
      </c>
      <c r="D77" s="5" t="s">
        <v>29</v>
      </c>
      <c r="E77" s="5" t="s">
        <v>0</v>
      </c>
      <c r="F77" s="5">
        <v>21.333333333333332</v>
      </c>
      <c r="G77" s="5">
        <v>624.83333333333337</v>
      </c>
      <c r="H77" s="5">
        <v>12.616697786076287</v>
      </c>
      <c r="I77" s="5">
        <v>24.59322485996266</v>
      </c>
      <c r="J77" s="5">
        <v>3.8676980528140916</v>
      </c>
      <c r="K77" s="5">
        <v>72.686049613230196</v>
      </c>
      <c r="L77" s="5">
        <v>72.125900240064027</v>
      </c>
      <c r="M77" s="16"/>
      <c r="N77" s="11" t="s">
        <v>21</v>
      </c>
    </row>
    <row r="78" spans="1:14" x14ac:dyDescent="0.2">
      <c r="A78" s="13">
        <v>2512</v>
      </c>
      <c r="B78" s="1" t="s">
        <v>1</v>
      </c>
      <c r="C78" s="1" t="s">
        <v>30</v>
      </c>
      <c r="D78" s="1" t="s">
        <v>29</v>
      </c>
      <c r="E78" s="1" t="s">
        <v>0</v>
      </c>
      <c r="F78" s="1">
        <v>67.5</v>
      </c>
      <c r="G78" s="1">
        <v>693.33333333333337</v>
      </c>
      <c r="H78" s="1">
        <v>22.1875</v>
      </c>
      <c r="I78" s="1">
        <v>20.98557692307692</v>
      </c>
      <c r="J78" s="1">
        <v>18.17307692307692</v>
      </c>
      <c r="K78" s="1">
        <v>44.927884615384613</v>
      </c>
      <c r="L78" s="1">
        <v>85.432692307692307</v>
      </c>
      <c r="M78" s="14"/>
      <c r="N78" s="12" t="s">
        <v>21</v>
      </c>
    </row>
    <row r="79" spans="1:14" x14ac:dyDescent="0.2">
      <c r="A79" s="13">
        <v>2513</v>
      </c>
      <c r="B79" s="1" t="s">
        <v>1</v>
      </c>
      <c r="C79" s="1" t="s">
        <v>30</v>
      </c>
      <c r="D79" s="1" t="s">
        <v>29</v>
      </c>
      <c r="E79" s="1" t="s">
        <v>0</v>
      </c>
      <c r="F79" s="1">
        <v>23.166666666666668</v>
      </c>
      <c r="G79" s="1">
        <v>324.66666666666669</v>
      </c>
      <c r="H79" s="1">
        <v>-15.554414784394254</v>
      </c>
      <c r="I79" s="1">
        <v>-9.0862422997946624</v>
      </c>
      <c r="J79" s="1">
        <v>0.5133470225872685</v>
      </c>
      <c r="K79" s="1">
        <v>19.763860369609858</v>
      </c>
      <c r="L79" s="1">
        <v>81.211498973305964</v>
      </c>
      <c r="M79" s="14"/>
      <c r="N79" s="12" t="s">
        <v>21</v>
      </c>
    </row>
    <row r="80" spans="1:14" x14ac:dyDescent="0.2">
      <c r="A80" s="13">
        <v>2515</v>
      </c>
      <c r="B80" s="1" t="s">
        <v>1</v>
      </c>
      <c r="C80" s="1" t="s">
        <v>30</v>
      </c>
      <c r="D80" s="1" t="s">
        <v>29</v>
      </c>
      <c r="E80" s="1" t="s">
        <v>0</v>
      </c>
      <c r="F80" s="1">
        <v>22.166666666666668</v>
      </c>
      <c r="G80" s="1">
        <v>504.5</v>
      </c>
      <c r="H80" s="1">
        <v>27.915427816319777</v>
      </c>
      <c r="I80" s="1">
        <v>21.869838123554672</v>
      </c>
      <c r="J80" s="1">
        <v>11.133135117277831</v>
      </c>
      <c r="K80" s="1">
        <v>50.016518004625041</v>
      </c>
      <c r="L80" s="1">
        <v>79.220350181698052</v>
      </c>
      <c r="M80" s="14"/>
      <c r="N80" s="12" t="s">
        <v>21</v>
      </c>
    </row>
    <row r="81" spans="1:14" x14ac:dyDescent="0.2">
      <c r="A81" s="13">
        <v>2559</v>
      </c>
      <c r="B81" s="1" t="s">
        <v>1</v>
      </c>
      <c r="C81" s="1" t="s">
        <v>30</v>
      </c>
      <c r="D81" s="1" t="s">
        <v>29</v>
      </c>
      <c r="E81" s="1" t="s">
        <v>0</v>
      </c>
      <c r="F81" s="1">
        <v>26.166666666666668</v>
      </c>
      <c r="G81" s="1">
        <v>446.66666666666669</v>
      </c>
      <c r="H81" s="1">
        <v>-43.395522388059703</v>
      </c>
      <c r="I81" s="1">
        <v>-36.268656716417894</v>
      </c>
      <c r="J81" s="1">
        <v>-19.179104477611958</v>
      </c>
      <c r="K81" s="1">
        <v>15.820895522388071</v>
      </c>
      <c r="L81" s="1">
        <v>74.701492537313442</v>
      </c>
      <c r="M81" s="14"/>
      <c r="N81" s="12" t="s">
        <v>21</v>
      </c>
    </row>
    <row r="82" spans="1:14" x14ac:dyDescent="0.2">
      <c r="A82" s="13">
        <v>4616</v>
      </c>
      <c r="B82" s="1" t="s">
        <v>1</v>
      </c>
      <c r="C82" s="1" t="s">
        <v>30</v>
      </c>
      <c r="D82" s="1" t="s">
        <v>29</v>
      </c>
      <c r="E82" s="1" t="s">
        <v>0</v>
      </c>
      <c r="F82" s="1">
        <v>17.166666666666668</v>
      </c>
      <c r="G82" s="1">
        <v>450</v>
      </c>
      <c r="H82" s="1">
        <v>13.740740740740733</v>
      </c>
      <c r="I82" s="1">
        <v>-4.7777777777777715</v>
      </c>
      <c r="J82" s="1">
        <v>29.518518518518505</v>
      </c>
      <c r="K82" s="1">
        <v>75.222222222222229</v>
      </c>
      <c r="L82" s="1">
        <v>76.851851851851848</v>
      </c>
      <c r="M82" s="14"/>
      <c r="N82" s="12" t="s">
        <v>21</v>
      </c>
    </row>
    <row r="83" spans="1:14" x14ac:dyDescent="0.2">
      <c r="A83" s="13">
        <v>4624</v>
      </c>
      <c r="B83" s="1" t="s">
        <v>1</v>
      </c>
      <c r="C83" s="1" t="s">
        <v>30</v>
      </c>
      <c r="D83" s="1" t="s">
        <v>29</v>
      </c>
      <c r="E83" s="1" t="s">
        <v>0</v>
      </c>
      <c r="F83" s="1">
        <v>23.666666666666668</v>
      </c>
      <c r="G83" s="1">
        <v>710.5</v>
      </c>
      <c r="H83" s="1">
        <v>39.291578700445697</v>
      </c>
      <c r="I83" s="1">
        <v>27.257799671592778</v>
      </c>
      <c r="J83" s="1">
        <v>38.048322777386815</v>
      </c>
      <c r="K83" s="1">
        <v>62.209711470795213</v>
      </c>
      <c r="L83" s="1">
        <v>76.542341074360777</v>
      </c>
      <c r="M83" s="14"/>
      <c r="N83" s="12" t="s">
        <v>21</v>
      </c>
    </row>
    <row r="84" spans="1:14" x14ac:dyDescent="0.2">
      <c r="A84" s="13">
        <v>4691</v>
      </c>
      <c r="B84" s="1" t="s">
        <v>1</v>
      </c>
      <c r="C84" s="1" t="s">
        <v>30</v>
      </c>
      <c r="D84" s="1" t="s">
        <v>29</v>
      </c>
      <c r="E84" s="1" t="s">
        <v>0</v>
      </c>
      <c r="F84" s="1">
        <v>18.166666666666668</v>
      </c>
      <c r="G84" s="1">
        <v>623.33333333333337</v>
      </c>
      <c r="H84" s="1">
        <v>30.695187165775408</v>
      </c>
      <c r="I84" s="1">
        <v>43.44919786096257</v>
      </c>
      <c r="J84" s="1">
        <v>30.160427807486627</v>
      </c>
      <c r="K84" s="1">
        <v>72.727272727272734</v>
      </c>
      <c r="L84" s="1">
        <v>87.326203208556151</v>
      </c>
      <c r="M84" s="14"/>
      <c r="N84" s="12" t="s">
        <v>21</v>
      </c>
    </row>
    <row r="85" spans="1:14" x14ac:dyDescent="0.2">
      <c r="A85" s="13">
        <v>5173</v>
      </c>
      <c r="B85" s="1" t="s">
        <v>1</v>
      </c>
      <c r="C85" s="1" t="s">
        <v>30</v>
      </c>
      <c r="D85" s="1" t="s">
        <v>29</v>
      </c>
      <c r="E85" s="1" t="s">
        <v>0</v>
      </c>
      <c r="F85" s="1">
        <v>17.166666666666668</v>
      </c>
      <c r="G85" s="1">
        <v>657.66666666666663</v>
      </c>
      <c r="H85" s="1">
        <v>-5.8033451596553505</v>
      </c>
      <c r="I85" s="1">
        <v>-3.8266599087683772</v>
      </c>
      <c r="J85" s="1">
        <v>16.95387734414598</v>
      </c>
      <c r="K85" s="1">
        <v>45.91991890522047</v>
      </c>
      <c r="L85" s="1">
        <v>63.988849467815506</v>
      </c>
      <c r="M85" s="14"/>
      <c r="N85" s="12" t="s">
        <v>21</v>
      </c>
    </row>
    <row r="86" spans="1:14" x14ac:dyDescent="0.2">
      <c r="A86" s="13">
        <v>5174</v>
      </c>
      <c r="B86" s="1" t="s">
        <v>1</v>
      </c>
      <c r="C86" s="1" t="s">
        <v>30</v>
      </c>
      <c r="D86" s="1" t="s">
        <v>29</v>
      </c>
      <c r="E86" s="1" t="s">
        <v>0</v>
      </c>
      <c r="F86" s="1">
        <v>21.333333333333332</v>
      </c>
      <c r="G86" s="1">
        <v>839.83333333333337</v>
      </c>
      <c r="H86" s="1">
        <v>20.440563603889672</v>
      </c>
      <c r="I86" s="1">
        <v>51.160944631871402</v>
      </c>
      <c r="J86" s="1">
        <v>56.300853343917446</v>
      </c>
      <c r="K86" s="1">
        <v>54.653701131176824</v>
      </c>
      <c r="L86" s="1">
        <v>80.134947410200439</v>
      </c>
      <c r="M86" s="14"/>
      <c r="N86" s="12" t="s">
        <v>21</v>
      </c>
    </row>
    <row r="87" spans="1:14" x14ac:dyDescent="0.2">
      <c r="A87" s="13">
        <v>5175</v>
      </c>
      <c r="B87" s="1" t="s">
        <v>1</v>
      </c>
      <c r="C87" s="1" t="s">
        <v>30</v>
      </c>
      <c r="D87" s="1" t="s">
        <v>29</v>
      </c>
      <c r="E87" s="1" t="s">
        <v>0</v>
      </c>
      <c r="F87" s="1">
        <v>14.833333333333334</v>
      </c>
      <c r="G87" s="1">
        <v>731.66666666666663</v>
      </c>
      <c r="H87" s="1">
        <v>23.690205011389509</v>
      </c>
      <c r="I87" s="1">
        <v>8.5649202733485197</v>
      </c>
      <c r="J87" s="1">
        <v>21.480637813211843</v>
      </c>
      <c r="K87" s="1">
        <v>48.382687927107057</v>
      </c>
      <c r="L87" s="1">
        <v>61.867881548974943</v>
      </c>
      <c r="M87" s="14"/>
      <c r="N87" s="12" t="s">
        <v>21</v>
      </c>
    </row>
    <row r="88" spans="1:14" x14ac:dyDescent="0.2">
      <c r="A88" s="13">
        <v>5176</v>
      </c>
      <c r="B88" s="1" t="s">
        <v>1</v>
      </c>
      <c r="C88" s="1" t="s">
        <v>30</v>
      </c>
      <c r="D88" s="1" t="s">
        <v>29</v>
      </c>
      <c r="E88" s="1" t="s">
        <v>0</v>
      </c>
      <c r="F88" s="1">
        <v>17.5</v>
      </c>
      <c r="G88" s="1">
        <v>378.5</v>
      </c>
      <c r="H88" s="1">
        <v>-11.360634081902248</v>
      </c>
      <c r="I88" s="1">
        <v>-10.964332892998669</v>
      </c>
      <c r="J88" s="1">
        <v>46.895640686922057</v>
      </c>
      <c r="K88" s="1">
        <v>59.136944077498903</v>
      </c>
      <c r="L88" s="1">
        <v>81.946279172170847</v>
      </c>
      <c r="M88" s="14"/>
      <c r="N88" s="12" t="s">
        <v>21</v>
      </c>
    </row>
    <row r="89" spans="1:14" ht="15" thickBot="1" x14ac:dyDescent="0.25">
      <c r="A89" s="37" t="s">
        <v>26</v>
      </c>
      <c r="B89" s="38"/>
      <c r="C89" s="38"/>
      <c r="D89" s="1"/>
      <c r="E89" s="2"/>
      <c r="F89" s="1">
        <f>AVERAGE(F77:F88)</f>
        <v>24.180555555555546</v>
      </c>
      <c r="G89" s="1">
        <f t="shared" ref="G89" si="14">AVERAGE(G77:G88)</f>
        <v>582.125</v>
      </c>
      <c r="H89" s="1">
        <f>AVERAGE(H77:H88)</f>
        <v>9.5386653675521273</v>
      </c>
      <c r="I89" s="1">
        <f>AVERAGE(I77:I88)</f>
        <v>11.079819395717678</v>
      </c>
      <c r="J89" s="1">
        <f t="shared" ref="J89" si="15">AVERAGE(J77:J88)</f>
        <v>21.155535910811121</v>
      </c>
      <c r="K89" s="1">
        <f t="shared" ref="K89" si="16">AVERAGE(K77:K88)</f>
        <v>51.788972215544277</v>
      </c>
      <c r="L89" s="1">
        <f t="shared" ref="L89" si="17">AVERAGE(L77:L88)</f>
        <v>76.779190664500376</v>
      </c>
      <c r="M89" s="1"/>
      <c r="N89" s="12"/>
    </row>
    <row r="90" spans="1:14" ht="15" thickBot="1" x14ac:dyDescent="0.25">
      <c r="A90" s="39" t="s">
        <v>27</v>
      </c>
      <c r="B90" s="40"/>
      <c r="C90" s="40"/>
      <c r="D90" s="3"/>
      <c r="E90" s="4"/>
      <c r="F90" s="3">
        <f>STDEV(F77:F88)/SQRT(12)</f>
        <v>4.0532782972683554</v>
      </c>
      <c r="G90" s="3">
        <f t="shared" ref="G90" si="18">STDEV(G77:G88)/SQRT(12)</f>
        <v>45.762227326866785</v>
      </c>
      <c r="H90" s="3">
        <f t="shared" ref="H90:L90" si="19">STDEV(H77:H88)/SQRT(12)</f>
        <v>6.8978646080124335</v>
      </c>
      <c r="I90" s="3">
        <f t="shared" si="19"/>
        <v>7.2444571744659054</v>
      </c>
      <c r="J90" s="3">
        <f t="shared" si="19"/>
        <v>6.0384474324372022</v>
      </c>
      <c r="K90" s="3">
        <f t="shared" si="19"/>
        <v>5.512096651208731</v>
      </c>
      <c r="L90" s="3">
        <f t="shared" si="19"/>
        <v>2.2388754856851429</v>
      </c>
      <c r="M90" s="3"/>
      <c r="N90" s="32"/>
    </row>
    <row r="91" spans="1:14" ht="15" thickBot="1" x14ac:dyDescent="0.25"/>
    <row r="92" spans="1:14" x14ac:dyDescent="0.2">
      <c r="A92" s="21" t="s">
        <v>32</v>
      </c>
      <c r="B92" s="22" t="s">
        <v>33</v>
      </c>
      <c r="C92" s="22" t="s">
        <v>61</v>
      </c>
      <c r="D92" s="23" t="s">
        <v>64</v>
      </c>
      <c r="E92" s="22" t="s">
        <v>0</v>
      </c>
      <c r="F92" s="22">
        <v>30.333333333333332</v>
      </c>
      <c r="G92" s="22">
        <v>107.16666666666667</v>
      </c>
      <c r="H92" s="22">
        <v>32.503888024883366</v>
      </c>
      <c r="I92" s="22">
        <v>37.013996889580092</v>
      </c>
      <c r="J92" s="22">
        <v>62.674961119751167</v>
      </c>
      <c r="K92" s="22">
        <v>68.740279937791598</v>
      </c>
      <c r="L92" s="22">
        <v>67.340590979782263</v>
      </c>
      <c r="M92" s="5" t="s">
        <v>62</v>
      </c>
      <c r="N92" s="11" t="s">
        <v>63</v>
      </c>
    </row>
    <row r="93" spans="1:14" x14ac:dyDescent="0.2">
      <c r="A93" s="24" t="s">
        <v>34</v>
      </c>
      <c r="B93" s="25" t="s">
        <v>33</v>
      </c>
      <c r="C93" s="25" t="s">
        <v>61</v>
      </c>
      <c r="D93" s="26" t="s">
        <v>64</v>
      </c>
      <c r="E93" s="25" t="s">
        <v>0</v>
      </c>
      <c r="F93" s="25">
        <v>31.166666666666668</v>
      </c>
      <c r="G93" s="25">
        <v>326.33333333333331</v>
      </c>
      <c r="H93" s="25">
        <v>37.078651685393247</v>
      </c>
      <c r="I93" s="25">
        <v>73.595505617977523</v>
      </c>
      <c r="J93" s="25">
        <v>79.775280898876403</v>
      </c>
      <c r="K93" s="25">
        <v>78.243105209397342</v>
      </c>
      <c r="L93" s="25">
        <v>89.070480081716042</v>
      </c>
      <c r="M93" s="1" t="s">
        <v>62</v>
      </c>
      <c r="N93" s="12" t="s">
        <v>63</v>
      </c>
    </row>
    <row r="94" spans="1:14" x14ac:dyDescent="0.2">
      <c r="A94" s="24" t="s">
        <v>35</v>
      </c>
      <c r="B94" s="25" t="s">
        <v>33</v>
      </c>
      <c r="C94" s="25" t="s">
        <v>61</v>
      </c>
      <c r="D94" s="26" t="s">
        <v>64</v>
      </c>
      <c r="E94" s="25" t="s">
        <v>0</v>
      </c>
      <c r="F94" s="25">
        <v>35.333333333333336</v>
      </c>
      <c r="G94" s="25">
        <v>339.33333333333331</v>
      </c>
      <c r="H94" s="25">
        <v>7.2200392927308457</v>
      </c>
      <c r="I94" s="25">
        <v>27.554027504911588</v>
      </c>
      <c r="J94" s="25">
        <v>46.807465618860512</v>
      </c>
      <c r="K94" s="25">
        <v>73.624754420432225</v>
      </c>
      <c r="L94" s="25">
        <v>74.607072691552062</v>
      </c>
      <c r="M94" s="1" t="s">
        <v>62</v>
      </c>
      <c r="N94" s="12" t="s">
        <v>63</v>
      </c>
    </row>
    <row r="95" spans="1:14" x14ac:dyDescent="0.2">
      <c r="A95" s="24" t="s">
        <v>36</v>
      </c>
      <c r="B95" s="25" t="s">
        <v>33</v>
      </c>
      <c r="C95" s="25" t="s">
        <v>61</v>
      </c>
      <c r="D95" s="26" t="s">
        <v>64</v>
      </c>
      <c r="E95" s="25" t="s">
        <v>0</v>
      </c>
      <c r="F95" s="25">
        <v>22</v>
      </c>
      <c r="G95" s="25">
        <v>385.83333333333331</v>
      </c>
      <c r="H95" s="25">
        <v>19.481641468682497</v>
      </c>
      <c r="I95" s="25">
        <v>15.421166306695469</v>
      </c>
      <c r="J95" s="25">
        <v>39.30885529157667</v>
      </c>
      <c r="K95" s="25">
        <v>48.336933045356368</v>
      </c>
      <c r="L95" s="25">
        <v>81.46868250539957</v>
      </c>
      <c r="M95" s="1" t="s">
        <v>62</v>
      </c>
      <c r="N95" s="12" t="s">
        <v>63</v>
      </c>
    </row>
    <row r="96" spans="1:14" x14ac:dyDescent="0.2">
      <c r="A96" s="24" t="s">
        <v>37</v>
      </c>
      <c r="B96" s="25" t="s">
        <v>33</v>
      </c>
      <c r="C96" s="25" t="s">
        <v>61</v>
      </c>
      <c r="D96" s="26" t="s">
        <v>64</v>
      </c>
      <c r="E96" s="25" t="s">
        <v>0</v>
      </c>
      <c r="F96" s="25">
        <v>23.666666666666668</v>
      </c>
      <c r="G96" s="25">
        <v>211.33333333333334</v>
      </c>
      <c r="H96" s="25">
        <v>56.466876971608841</v>
      </c>
      <c r="I96" s="25">
        <v>79.574132492113563</v>
      </c>
      <c r="J96" s="25">
        <v>76.18296529968454</v>
      </c>
      <c r="K96" s="25">
        <v>85.01577287066246</v>
      </c>
      <c r="L96" s="25">
        <v>81.151419558359621</v>
      </c>
      <c r="M96" s="1" t="s">
        <v>62</v>
      </c>
      <c r="N96" s="12" t="s">
        <v>63</v>
      </c>
    </row>
    <row r="97" spans="1:14" x14ac:dyDescent="0.2">
      <c r="A97" s="24" t="s">
        <v>38</v>
      </c>
      <c r="B97" s="25" t="s">
        <v>33</v>
      </c>
      <c r="C97" s="25" t="s">
        <v>61</v>
      </c>
      <c r="D97" s="26" t="s">
        <v>64</v>
      </c>
      <c r="E97" s="25" t="s">
        <v>0</v>
      </c>
      <c r="F97" s="25">
        <v>12.5</v>
      </c>
      <c r="G97" s="25">
        <v>402.83333333333331</v>
      </c>
      <c r="H97" s="25">
        <v>25.031030202730648</v>
      </c>
      <c r="I97" s="25">
        <v>45.469590401323956</v>
      </c>
      <c r="J97" s="25">
        <v>59.784857261067437</v>
      </c>
      <c r="K97" s="25">
        <v>63.4671079851055</v>
      </c>
      <c r="L97" s="25">
        <v>72.941663218866353</v>
      </c>
      <c r="M97" s="1" t="s">
        <v>62</v>
      </c>
      <c r="N97" s="12" t="s">
        <v>63</v>
      </c>
    </row>
    <row r="98" spans="1:14" x14ac:dyDescent="0.2">
      <c r="A98" s="24" t="s">
        <v>39</v>
      </c>
      <c r="B98" s="25" t="s">
        <v>33</v>
      </c>
      <c r="C98" s="25" t="s">
        <v>61</v>
      </c>
      <c r="D98" s="26" t="s">
        <v>64</v>
      </c>
      <c r="E98" s="25" t="s">
        <v>0</v>
      </c>
      <c r="F98" s="25">
        <v>21.333333333333332</v>
      </c>
      <c r="G98" s="25">
        <v>219.83333333333334</v>
      </c>
      <c r="H98" s="25">
        <v>40.030326004548897</v>
      </c>
      <c r="I98" s="25">
        <v>68.612585291887797</v>
      </c>
      <c r="J98" s="25">
        <v>77.028051554207735</v>
      </c>
      <c r="K98" s="25">
        <v>84.533737680060653</v>
      </c>
      <c r="L98" s="25">
        <v>81.122062168309327</v>
      </c>
      <c r="M98" s="1" t="s">
        <v>62</v>
      </c>
      <c r="N98" s="12" t="s">
        <v>63</v>
      </c>
    </row>
    <row r="99" spans="1:14" x14ac:dyDescent="0.2">
      <c r="A99" s="24" t="s">
        <v>40</v>
      </c>
      <c r="B99" s="25" t="s">
        <v>33</v>
      </c>
      <c r="C99" s="25" t="s">
        <v>61</v>
      </c>
      <c r="D99" s="26" t="s">
        <v>64</v>
      </c>
      <c r="E99" s="25" t="s">
        <v>0</v>
      </c>
      <c r="F99" s="25">
        <v>78</v>
      </c>
      <c r="G99" s="25">
        <v>186.33333333333334</v>
      </c>
      <c r="H99" s="25">
        <v>14.400715563506267</v>
      </c>
      <c r="I99" s="25">
        <v>57.602862254025041</v>
      </c>
      <c r="J99" s="25">
        <v>68.872987477638645</v>
      </c>
      <c r="K99" s="25">
        <v>71.109123434704827</v>
      </c>
      <c r="L99" s="25">
        <v>58.944543828264763</v>
      </c>
      <c r="M99" s="1" t="s">
        <v>62</v>
      </c>
      <c r="N99" s="12" t="s">
        <v>63</v>
      </c>
    </row>
    <row r="100" spans="1:14" x14ac:dyDescent="0.2">
      <c r="A100" s="24" t="s">
        <v>41</v>
      </c>
      <c r="B100" s="25" t="s">
        <v>33</v>
      </c>
      <c r="C100" s="25" t="s">
        <v>61</v>
      </c>
      <c r="D100" s="26" t="s">
        <v>64</v>
      </c>
      <c r="E100" s="25" t="s">
        <v>0</v>
      </c>
      <c r="F100" s="25">
        <v>21.333333333333332</v>
      </c>
      <c r="G100" s="25">
        <v>120.33333333333333</v>
      </c>
      <c r="H100" s="25">
        <v>43.767313019390578</v>
      </c>
      <c r="I100" s="25">
        <v>51.939058171745152</v>
      </c>
      <c r="J100" s="25">
        <v>69.529085872576175</v>
      </c>
      <c r="K100" s="25">
        <v>74.930747922437675</v>
      </c>
      <c r="L100" s="25">
        <v>67.59002770083103</v>
      </c>
      <c r="M100" s="1" t="s">
        <v>62</v>
      </c>
      <c r="N100" s="12" t="s">
        <v>63</v>
      </c>
    </row>
    <row r="101" spans="1:14" x14ac:dyDescent="0.2">
      <c r="A101" s="24" t="s">
        <v>42</v>
      </c>
      <c r="B101" s="25" t="s">
        <v>33</v>
      </c>
      <c r="C101" s="25" t="s">
        <v>61</v>
      </c>
      <c r="D101" s="26" t="s">
        <v>64</v>
      </c>
      <c r="E101" s="25" t="s">
        <v>0</v>
      </c>
      <c r="F101" s="25">
        <v>24.5</v>
      </c>
      <c r="G101" s="25">
        <v>157</v>
      </c>
      <c r="H101" s="25">
        <v>24.416135881104026</v>
      </c>
      <c r="I101" s="25">
        <v>38.428874734607213</v>
      </c>
      <c r="J101" s="25">
        <v>68.789808917197462</v>
      </c>
      <c r="K101" s="25">
        <v>73.036093418259028</v>
      </c>
      <c r="L101" s="25">
        <v>75.159235668789805</v>
      </c>
      <c r="M101" s="1" t="s">
        <v>62</v>
      </c>
      <c r="N101" s="12" t="s">
        <v>63</v>
      </c>
    </row>
    <row r="102" spans="1:14" x14ac:dyDescent="0.2">
      <c r="A102" s="24" t="s">
        <v>43</v>
      </c>
      <c r="B102" s="25" t="s">
        <v>33</v>
      </c>
      <c r="C102" s="25" t="s">
        <v>61</v>
      </c>
      <c r="D102" s="26" t="s">
        <v>64</v>
      </c>
      <c r="E102" s="25" t="s">
        <v>0</v>
      </c>
      <c r="F102" s="25">
        <v>13.333333333333334</v>
      </c>
      <c r="G102" s="25">
        <v>282.33333333333331</v>
      </c>
      <c r="H102" s="25">
        <v>25.38370720188901</v>
      </c>
      <c r="I102" s="25">
        <v>56.670602125147582</v>
      </c>
      <c r="J102" s="25">
        <v>62.278630460448639</v>
      </c>
      <c r="K102" s="25">
        <v>72.904368358913814</v>
      </c>
      <c r="L102" s="25">
        <v>91.853600944510035</v>
      </c>
      <c r="M102" s="1" t="s">
        <v>62</v>
      </c>
      <c r="N102" s="12" t="s">
        <v>63</v>
      </c>
    </row>
    <row r="103" spans="1:14" x14ac:dyDescent="0.2">
      <c r="A103" s="24" t="s">
        <v>44</v>
      </c>
      <c r="B103" s="25" t="s">
        <v>33</v>
      </c>
      <c r="C103" s="25" t="s">
        <v>61</v>
      </c>
      <c r="D103" s="26" t="s">
        <v>64</v>
      </c>
      <c r="E103" s="25" t="s">
        <v>0</v>
      </c>
      <c r="F103" s="25">
        <v>38.833333333333336</v>
      </c>
      <c r="G103" s="25">
        <v>227.16666666666666</v>
      </c>
      <c r="H103" s="25">
        <v>8.9508437270726233</v>
      </c>
      <c r="I103" s="25">
        <v>-9.5377842993396911</v>
      </c>
      <c r="J103" s="25">
        <v>22.670579603815114</v>
      </c>
      <c r="K103" s="25">
        <v>53.044754218635362</v>
      </c>
      <c r="L103" s="25">
        <v>58.400586940572261</v>
      </c>
      <c r="M103" s="1" t="s">
        <v>62</v>
      </c>
      <c r="N103" s="12" t="s">
        <v>63</v>
      </c>
    </row>
    <row r="104" spans="1:14" x14ac:dyDescent="0.2">
      <c r="A104" s="24" t="s">
        <v>45</v>
      </c>
      <c r="B104" s="25" t="s">
        <v>33</v>
      </c>
      <c r="C104" s="25" t="s">
        <v>61</v>
      </c>
      <c r="D104" s="26" t="s">
        <v>64</v>
      </c>
      <c r="E104" s="25" t="s">
        <v>0</v>
      </c>
      <c r="F104" s="25">
        <v>17.333333333333332</v>
      </c>
      <c r="G104" s="25">
        <v>453.16666666666669</v>
      </c>
      <c r="H104" s="25">
        <v>24.60463405663846</v>
      </c>
      <c r="I104" s="25">
        <v>44.501655020228029</v>
      </c>
      <c r="J104" s="25">
        <v>74.144906215520407</v>
      </c>
      <c r="K104" s="25">
        <v>88.15741081279883</v>
      </c>
      <c r="L104" s="25">
        <v>84.258918720117691</v>
      </c>
      <c r="M104" s="1" t="s">
        <v>62</v>
      </c>
      <c r="N104" s="12" t="s">
        <v>63</v>
      </c>
    </row>
    <row r="105" spans="1:14" x14ac:dyDescent="0.2">
      <c r="A105" s="24" t="s">
        <v>46</v>
      </c>
      <c r="B105" s="25" t="s">
        <v>1</v>
      </c>
      <c r="C105" s="25" t="s">
        <v>61</v>
      </c>
      <c r="D105" s="26" t="s">
        <v>64</v>
      </c>
      <c r="E105" s="25" t="s">
        <v>0</v>
      </c>
      <c r="F105" s="25">
        <v>30</v>
      </c>
      <c r="G105" s="25">
        <v>260.5</v>
      </c>
      <c r="H105" s="25">
        <v>22.264875239923214</v>
      </c>
      <c r="I105" s="25">
        <v>54.702495201535505</v>
      </c>
      <c r="J105" s="25">
        <v>46.896992962252071</v>
      </c>
      <c r="K105" s="25">
        <v>69.801663467690332</v>
      </c>
      <c r="L105" s="25">
        <v>87.204094689699303</v>
      </c>
      <c r="M105" s="1" t="s">
        <v>62</v>
      </c>
      <c r="N105" s="12" t="s">
        <v>63</v>
      </c>
    </row>
    <row r="106" spans="1:14" x14ac:dyDescent="0.2">
      <c r="A106" s="24" t="s">
        <v>47</v>
      </c>
      <c r="B106" s="25" t="s">
        <v>1</v>
      </c>
      <c r="C106" s="25" t="s">
        <v>61</v>
      </c>
      <c r="D106" s="26" t="s">
        <v>64</v>
      </c>
      <c r="E106" s="25" t="s">
        <v>0</v>
      </c>
      <c r="F106" s="25">
        <v>27.666666666666668</v>
      </c>
      <c r="G106" s="25">
        <v>178.33333333333334</v>
      </c>
      <c r="H106" s="25">
        <v>18.411214953271042</v>
      </c>
      <c r="I106" s="25">
        <v>48.598130841121502</v>
      </c>
      <c r="J106" s="25">
        <v>38.411214953271035</v>
      </c>
      <c r="K106" s="25">
        <v>72.523364485981318</v>
      </c>
      <c r="L106" s="25">
        <v>68.598130841121502</v>
      </c>
      <c r="M106" s="1" t="s">
        <v>62</v>
      </c>
      <c r="N106" s="12" t="s">
        <v>63</v>
      </c>
    </row>
    <row r="107" spans="1:14" x14ac:dyDescent="0.2">
      <c r="A107" s="24" t="s">
        <v>48</v>
      </c>
      <c r="B107" s="25" t="s">
        <v>1</v>
      </c>
      <c r="C107" s="25" t="s">
        <v>61</v>
      </c>
      <c r="D107" s="26" t="s">
        <v>64</v>
      </c>
      <c r="E107" s="25" t="s">
        <v>0</v>
      </c>
      <c r="F107" s="25">
        <v>25.166666666666668</v>
      </c>
      <c r="G107" s="25">
        <v>251.5</v>
      </c>
      <c r="H107" s="25">
        <v>-15.109343936381705</v>
      </c>
      <c r="I107" s="25">
        <v>-11.265738899933723</v>
      </c>
      <c r="J107" s="25">
        <v>40.159045725646124</v>
      </c>
      <c r="K107" s="25">
        <v>62.557985420808478</v>
      </c>
      <c r="L107" s="25">
        <v>74.155069582504964</v>
      </c>
      <c r="M107" s="1" t="s">
        <v>62</v>
      </c>
      <c r="N107" s="12" t="s">
        <v>63</v>
      </c>
    </row>
    <row r="108" spans="1:14" x14ac:dyDescent="0.2">
      <c r="A108" s="24" t="s">
        <v>49</v>
      </c>
      <c r="B108" s="25" t="s">
        <v>1</v>
      </c>
      <c r="C108" s="25" t="s">
        <v>61</v>
      </c>
      <c r="D108" s="26" t="s">
        <v>64</v>
      </c>
      <c r="E108" s="25" t="s">
        <v>0</v>
      </c>
      <c r="F108" s="25">
        <v>18.833333333333332</v>
      </c>
      <c r="G108" s="25">
        <v>262.16666666666669</v>
      </c>
      <c r="H108" s="25">
        <v>-1.7800381436744885</v>
      </c>
      <c r="I108" s="25">
        <v>47.552447552447553</v>
      </c>
      <c r="J108" s="25">
        <v>43.483788938334399</v>
      </c>
      <c r="K108" s="25">
        <v>84.424666242848062</v>
      </c>
      <c r="L108" s="25">
        <v>87.984742530197082</v>
      </c>
      <c r="M108" s="1" t="s">
        <v>62</v>
      </c>
      <c r="N108" s="12" t="s">
        <v>63</v>
      </c>
    </row>
    <row r="109" spans="1:14" x14ac:dyDescent="0.2">
      <c r="A109" s="24" t="s">
        <v>50</v>
      </c>
      <c r="B109" s="25" t="s">
        <v>1</v>
      </c>
      <c r="C109" s="25" t="s">
        <v>61</v>
      </c>
      <c r="D109" s="26" t="s">
        <v>64</v>
      </c>
      <c r="E109" s="25" t="s">
        <v>0</v>
      </c>
      <c r="F109" s="25">
        <v>19.833333333333332</v>
      </c>
      <c r="G109" s="25">
        <v>208.33333333333334</v>
      </c>
      <c r="H109" s="25">
        <v>61.76</v>
      </c>
      <c r="I109" s="25">
        <v>80.08</v>
      </c>
      <c r="J109" s="25">
        <v>84.72</v>
      </c>
      <c r="K109" s="25">
        <v>89.04</v>
      </c>
      <c r="L109" s="25">
        <v>84</v>
      </c>
      <c r="M109" s="1" t="s">
        <v>62</v>
      </c>
      <c r="N109" s="12" t="s">
        <v>63</v>
      </c>
    </row>
    <row r="110" spans="1:14" x14ac:dyDescent="0.2">
      <c r="A110" s="24" t="s">
        <v>51</v>
      </c>
      <c r="B110" s="25" t="s">
        <v>1</v>
      </c>
      <c r="C110" s="25" t="s">
        <v>61</v>
      </c>
      <c r="D110" s="26" t="s">
        <v>64</v>
      </c>
      <c r="E110" s="25" t="s">
        <v>0</v>
      </c>
      <c r="F110" s="25">
        <v>24.333333333333332</v>
      </c>
      <c r="G110" s="25">
        <v>115.5</v>
      </c>
      <c r="H110" s="25">
        <v>38.67243867243868</v>
      </c>
      <c r="I110" s="25">
        <v>58.441558441558442</v>
      </c>
      <c r="J110" s="25">
        <v>77.489177489177493</v>
      </c>
      <c r="K110" s="25">
        <v>80.086580086580085</v>
      </c>
      <c r="L110" s="25">
        <v>74.458874458874462</v>
      </c>
      <c r="M110" s="1" t="s">
        <v>62</v>
      </c>
      <c r="N110" s="12" t="s">
        <v>63</v>
      </c>
    </row>
    <row r="111" spans="1:14" x14ac:dyDescent="0.2">
      <c r="A111" s="24" t="s">
        <v>52</v>
      </c>
      <c r="B111" s="25" t="s">
        <v>1</v>
      </c>
      <c r="C111" s="25" t="s">
        <v>61</v>
      </c>
      <c r="D111" s="26" t="s">
        <v>64</v>
      </c>
      <c r="E111" s="25" t="s">
        <v>0</v>
      </c>
      <c r="F111" s="25">
        <v>21.5</v>
      </c>
      <c r="G111" s="25">
        <v>295.33333333333331</v>
      </c>
      <c r="H111" s="25">
        <v>10.383747178329557</v>
      </c>
      <c r="I111" s="25">
        <v>47.686230248306991</v>
      </c>
      <c r="J111" s="25">
        <v>80.756207674943568</v>
      </c>
      <c r="K111" s="25">
        <v>75.959367945823928</v>
      </c>
      <c r="L111" s="25">
        <v>87.528216704288937</v>
      </c>
      <c r="M111" s="1" t="s">
        <v>62</v>
      </c>
      <c r="N111" s="12" t="s">
        <v>63</v>
      </c>
    </row>
    <row r="112" spans="1:14" x14ac:dyDescent="0.2">
      <c r="A112" s="24" t="s">
        <v>53</v>
      </c>
      <c r="B112" s="25" t="s">
        <v>1</v>
      </c>
      <c r="C112" s="25" t="s">
        <v>61</v>
      </c>
      <c r="D112" s="26" t="s">
        <v>64</v>
      </c>
      <c r="E112" s="25" t="s">
        <v>0</v>
      </c>
      <c r="F112" s="25">
        <v>13.333333333333334</v>
      </c>
      <c r="G112" s="25">
        <v>562.33333333333337</v>
      </c>
      <c r="H112" s="25">
        <v>59.632483698873742</v>
      </c>
      <c r="I112" s="25">
        <v>81.179608772969772</v>
      </c>
      <c r="J112" s="25">
        <v>78.275044457617071</v>
      </c>
      <c r="K112" s="25">
        <v>89.774748073503261</v>
      </c>
      <c r="L112" s="25">
        <v>87.729697688203913</v>
      </c>
      <c r="M112" s="1" t="s">
        <v>62</v>
      </c>
      <c r="N112" s="12" t="s">
        <v>63</v>
      </c>
    </row>
    <row r="113" spans="1:14" x14ac:dyDescent="0.2">
      <c r="A113" s="24" t="s">
        <v>54</v>
      </c>
      <c r="B113" s="25" t="s">
        <v>1</v>
      </c>
      <c r="C113" s="25" t="s">
        <v>61</v>
      </c>
      <c r="D113" s="26" t="s">
        <v>64</v>
      </c>
      <c r="E113" s="25" t="s">
        <v>0</v>
      </c>
      <c r="F113" s="25">
        <v>38.333333333333336</v>
      </c>
      <c r="G113" s="25">
        <v>408.5</v>
      </c>
      <c r="H113" s="25">
        <v>23.500611995104038</v>
      </c>
      <c r="I113" s="25">
        <v>61.158710730314155</v>
      </c>
      <c r="J113" s="25">
        <v>85.067319461444313</v>
      </c>
      <c r="K113" s="25">
        <v>88.412892696858421</v>
      </c>
      <c r="L113" s="25">
        <v>90.779273765809876</v>
      </c>
      <c r="M113" s="1" t="s">
        <v>62</v>
      </c>
      <c r="N113" s="12" t="s">
        <v>63</v>
      </c>
    </row>
    <row r="114" spans="1:14" x14ac:dyDescent="0.2">
      <c r="A114" s="24" t="s">
        <v>55</v>
      </c>
      <c r="B114" s="25" t="s">
        <v>1</v>
      </c>
      <c r="C114" s="25" t="s">
        <v>61</v>
      </c>
      <c r="D114" s="26" t="s">
        <v>64</v>
      </c>
      <c r="E114" s="25" t="s">
        <v>0</v>
      </c>
      <c r="F114" s="25">
        <v>18</v>
      </c>
      <c r="G114" s="25">
        <v>493.33333333333331</v>
      </c>
      <c r="H114" s="25">
        <v>59.087837837837839</v>
      </c>
      <c r="I114" s="25">
        <v>65.675675675675677</v>
      </c>
      <c r="J114" s="25">
        <v>86.317567567567565</v>
      </c>
      <c r="K114" s="25">
        <v>90.945945945945951</v>
      </c>
      <c r="L114" s="25">
        <v>93.88513513513513</v>
      </c>
      <c r="M114" s="1" t="s">
        <v>62</v>
      </c>
      <c r="N114" s="12" t="s">
        <v>63</v>
      </c>
    </row>
    <row r="115" spans="1:14" x14ac:dyDescent="0.2">
      <c r="A115" s="24" t="s">
        <v>56</v>
      </c>
      <c r="B115" s="25" t="s">
        <v>1</v>
      </c>
      <c r="C115" s="25" t="s">
        <v>61</v>
      </c>
      <c r="D115" s="26" t="s">
        <v>64</v>
      </c>
      <c r="E115" s="25" t="s">
        <v>0</v>
      </c>
      <c r="F115" s="25">
        <v>19.833333333333332</v>
      </c>
      <c r="G115" s="25">
        <v>496.66666666666669</v>
      </c>
      <c r="H115" s="25">
        <v>31.34228187919463</v>
      </c>
      <c r="I115" s="25">
        <v>59.530201342281877</v>
      </c>
      <c r="J115" s="25">
        <v>64.765100671140942</v>
      </c>
      <c r="K115" s="25">
        <v>85.100671140939596</v>
      </c>
      <c r="L115" s="25">
        <v>89.664429530201346</v>
      </c>
      <c r="M115" s="1" t="s">
        <v>62</v>
      </c>
      <c r="N115" s="12" t="s">
        <v>63</v>
      </c>
    </row>
    <row r="116" spans="1:14" x14ac:dyDescent="0.2">
      <c r="A116" s="24" t="s">
        <v>57</v>
      </c>
      <c r="B116" s="25" t="s">
        <v>1</v>
      </c>
      <c r="C116" s="25" t="s">
        <v>61</v>
      </c>
      <c r="D116" s="26" t="s">
        <v>64</v>
      </c>
      <c r="E116" s="25" t="s">
        <v>0</v>
      </c>
      <c r="F116" s="25">
        <v>23.833333333333332</v>
      </c>
      <c r="G116" s="25">
        <v>646.33333333333337</v>
      </c>
      <c r="H116" s="25">
        <v>-17.586384734399175</v>
      </c>
      <c r="I116" s="25">
        <v>19.18514698298091</v>
      </c>
      <c r="J116" s="25">
        <v>34.785972150593096</v>
      </c>
      <c r="K116" s="25">
        <v>27.746260959257356</v>
      </c>
      <c r="L116" s="25">
        <v>63.873130479628678</v>
      </c>
      <c r="M116" s="1" t="s">
        <v>62</v>
      </c>
      <c r="N116" s="12" t="s">
        <v>63</v>
      </c>
    </row>
    <row r="117" spans="1:14" x14ac:dyDescent="0.2">
      <c r="A117" s="24" t="s">
        <v>58</v>
      </c>
      <c r="B117" s="25" t="s">
        <v>1</v>
      </c>
      <c r="C117" s="25" t="s">
        <v>61</v>
      </c>
      <c r="D117" s="26" t="s">
        <v>64</v>
      </c>
      <c r="E117" s="25" t="s">
        <v>0</v>
      </c>
      <c r="F117" s="25">
        <v>62.833333333333336</v>
      </c>
      <c r="G117" s="25">
        <v>707.83333333333337</v>
      </c>
      <c r="H117" s="25">
        <v>11.372733694372499</v>
      </c>
      <c r="I117" s="25">
        <v>13.868613138686143</v>
      </c>
      <c r="J117" s="25">
        <v>66.39981163174005</v>
      </c>
      <c r="K117" s="25">
        <v>66.211443371791859</v>
      </c>
      <c r="L117" s="25">
        <v>73.322345184836365</v>
      </c>
      <c r="M117" s="1" t="s">
        <v>62</v>
      </c>
      <c r="N117" s="12" t="s">
        <v>63</v>
      </c>
    </row>
    <row r="118" spans="1:14" x14ac:dyDescent="0.2">
      <c r="A118" s="24" t="s">
        <v>59</v>
      </c>
      <c r="B118" s="25" t="s">
        <v>1</v>
      </c>
      <c r="C118" s="25" t="s">
        <v>61</v>
      </c>
      <c r="D118" s="26" t="s">
        <v>64</v>
      </c>
      <c r="E118" s="25" t="s">
        <v>0</v>
      </c>
      <c r="F118" s="25">
        <v>25.333333333333332</v>
      </c>
      <c r="G118" s="25">
        <v>450</v>
      </c>
      <c r="H118" s="25">
        <v>-38.703703703703695</v>
      </c>
      <c r="I118" s="25">
        <v>-17.962962962962976</v>
      </c>
      <c r="J118" s="25">
        <v>-75.037037037037038</v>
      </c>
      <c r="K118" s="25">
        <v>-3.6296296296296333</v>
      </c>
      <c r="L118" s="25">
        <v>46.481481481481481</v>
      </c>
      <c r="M118" s="1" t="s">
        <v>62</v>
      </c>
      <c r="N118" s="12" t="s">
        <v>63</v>
      </c>
    </row>
    <row r="119" spans="1:14" x14ac:dyDescent="0.2">
      <c r="A119" s="24" t="s">
        <v>60</v>
      </c>
      <c r="B119" s="25" t="s">
        <v>1</v>
      </c>
      <c r="C119" s="25" t="s">
        <v>61</v>
      </c>
      <c r="D119" s="26" t="s">
        <v>64</v>
      </c>
      <c r="E119" s="25" t="s">
        <v>0</v>
      </c>
      <c r="F119" s="25">
        <v>22.333333333333332</v>
      </c>
      <c r="G119" s="25">
        <v>848.83333333333337</v>
      </c>
      <c r="H119" s="25">
        <v>30.767720400549777</v>
      </c>
      <c r="I119" s="25">
        <v>52.739053602984484</v>
      </c>
      <c r="J119" s="25">
        <v>70.292558413508743</v>
      </c>
      <c r="K119" s="25">
        <v>90.378951502061653</v>
      </c>
      <c r="L119" s="25">
        <v>95.307284508148442</v>
      </c>
      <c r="M119" s="1" t="s">
        <v>62</v>
      </c>
      <c r="N119" s="12" t="s">
        <v>63</v>
      </c>
    </row>
    <row r="120" spans="1:14" ht="15" thickBot="1" x14ac:dyDescent="0.25">
      <c r="A120" s="37" t="s">
        <v>26</v>
      </c>
      <c r="B120" s="38"/>
      <c r="C120" s="38"/>
      <c r="D120" s="25"/>
      <c r="E120" s="26"/>
      <c r="F120" s="25">
        <f>AVERAGE(F92:F119)</f>
        <v>27.172619047619058</v>
      </c>
      <c r="G120" s="25">
        <f t="shared" ref="G120:L120" si="20">AVERAGE(G92:G119)</f>
        <v>343.01785714285717</v>
      </c>
      <c r="H120" s="25">
        <f t="shared" si="20"/>
        <v>23.33400993328269</v>
      </c>
      <c r="I120" s="25">
        <f t="shared" si="20"/>
        <v>44.571980113531048</v>
      </c>
      <c r="J120" s="25">
        <f t="shared" si="20"/>
        <v>58.236828594693591</v>
      </c>
      <c r="K120" s="25">
        <f t="shared" si="20"/>
        <v>71.588539322322021</v>
      </c>
      <c r="L120" s="25">
        <f t="shared" si="20"/>
        <v>78.174313985257214</v>
      </c>
      <c r="M120" s="1"/>
      <c r="N120" s="12"/>
    </row>
    <row r="121" spans="1:14" ht="15" thickBot="1" x14ac:dyDescent="0.25">
      <c r="A121" s="39" t="s">
        <v>27</v>
      </c>
      <c r="B121" s="40"/>
      <c r="C121" s="40"/>
      <c r="D121" s="3"/>
      <c r="E121" s="4"/>
      <c r="F121" s="3">
        <f>STDEV(F92:F119)/SQRT(28)</f>
        <v>2.6650745101285267</v>
      </c>
      <c r="G121" s="3">
        <f t="shared" ref="G121:L121" si="21">STDEV(G92:G119)/SQRT(28)</f>
        <v>35.333215137490868</v>
      </c>
      <c r="H121" s="3">
        <f t="shared" si="21"/>
        <v>4.4592813578524453</v>
      </c>
      <c r="I121" s="3">
        <f t="shared" si="21"/>
        <v>5.10940552349361</v>
      </c>
      <c r="J121" s="3">
        <f t="shared" si="21"/>
        <v>5.9381814994634556</v>
      </c>
      <c r="K121" s="3">
        <f t="shared" si="21"/>
        <v>3.8872817493513265</v>
      </c>
      <c r="L121" s="3">
        <f t="shared" si="21"/>
        <v>2.2963667488010406</v>
      </c>
      <c r="M121" s="3"/>
      <c r="N121" s="31"/>
    </row>
    <row r="124" spans="1:14" ht="20.25" x14ac:dyDescent="0.3">
      <c r="B124" s="44" t="s">
        <v>67</v>
      </c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</row>
  </sheetData>
  <mergeCells count="16">
    <mergeCell ref="A120:C120"/>
    <mergeCell ref="A121:C121"/>
    <mergeCell ref="A1:N1"/>
    <mergeCell ref="B124:N124"/>
    <mergeCell ref="A15:C15"/>
    <mergeCell ref="A16:C16"/>
    <mergeCell ref="A28:C28"/>
    <mergeCell ref="A29:C29"/>
    <mergeCell ref="A89:C89"/>
    <mergeCell ref="A90:C90"/>
    <mergeCell ref="A61:C61"/>
    <mergeCell ref="A62:C62"/>
    <mergeCell ref="A48:C48"/>
    <mergeCell ref="A49:C49"/>
    <mergeCell ref="A74:C74"/>
    <mergeCell ref="A75:C7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Pride</dc:creator>
  <cp:lastModifiedBy>Owner</cp:lastModifiedBy>
  <dcterms:created xsi:type="dcterms:W3CDTF">2019-01-16T20:47:17Z</dcterms:created>
  <dcterms:modified xsi:type="dcterms:W3CDTF">2020-07-13T23:49:11Z</dcterms:modified>
</cp:coreProperties>
</file>